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PP_K\Desktop\"/>
    </mc:Choice>
  </mc:AlternateContent>
  <xr:revisionPtr revIDLastSave="0" documentId="8_{7C408430-8ED7-4594-9922-820CC732ECBE}" xr6:coauthVersionLast="47" xr6:coauthVersionMax="47" xr10:uidLastSave="{00000000-0000-0000-0000-000000000000}"/>
  <bookViews>
    <workbookView xWindow="-120" yWindow="-120" windowWidth="29040" windowHeight="15720" xr2:uid="{91C6EFF3-860F-4652-BB52-8BAECE025E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F9" i="1" l="1"/>
  <c r="I8" i="1"/>
  <c r="H8" i="1"/>
  <c r="I9" i="1"/>
  <c r="H7" i="1"/>
  <c r="H9" i="1" s="1"/>
</calcChain>
</file>

<file path=xl/sharedStrings.xml><?xml version="1.0" encoding="utf-8"?>
<sst xmlns="http://schemas.openxmlformats.org/spreadsheetml/2006/main" count="21" uniqueCount="21">
  <si>
    <t>Advanced Cleanup (AC) Bid Opening</t>
  </si>
  <si>
    <t>Rank</t>
  </si>
  <si>
    <t>Facility ID#</t>
  </si>
  <si>
    <t>Facility Name (STCM)</t>
  </si>
  <si>
    <t>Applicant</t>
  </si>
  <si>
    <t>ATC</t>
  </si>
  <si>
    <t>Amount Requested</t>
  </si>
  <si>
    <t>% Applicant Share</t>
  </si>
  <si>
    <t>$ Applicant Share</t>
  </si>
  <si>
    <t>$ DEP Share                                            AC Ceiling</t>
  </si>
  <si>
    <t>Totals</t>
  </si>
  <si>
    <t xml:space="preserve">In Attendance: Daniel Beall, Jennifer James,  Dona Milinkovich, and Kristen Sapp </t>
  </si>
  <si>
    <t xml:space="preserve">This is a list of all facilities that submitted applications for AC.  </t>
  </si>
  <si>
    <t>Tampa Acquisitions, Inc. Rick Herweh</t>
  </si>
  <si>
    <t>NOVA Engineering and Environmental LLC, dba MAS Environmental, LLC</t>
  </si>
  <si>
    <t>FRS Environmental Remediation d/b/a  Montrose Environmental Solutions</t>
  </si>
  <si>
    <t>Advanced Cleanup (AC) Fiscal Year 2025-2026    Application Period May 1, 2025 - June 30, 2025</t>
  </si>
  <si>
    <t xml:space="preserve">M &amp; A Brothers Realty No. 39 Inc               </t>
  </si>
  <si>
    <t>Citgo-Washington #189</t>
  </si>
  <si>
    <t>Power Petroleum, Inc. owned by M&amp;A Brothers. Mahmoud Shehadeh</t>
  </si>
  <si>
    <t>July 9, 2025 @ 10:00 a.m. Room 433 Bob Martinez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</si>
</sst>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164" fontId="2" fillId="0" borderId="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left"/>
    </xf>
    <xf numFmtId="1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E324-1669-447B-95EB-8C915CDBB1CA}">
  <dimension ref="A1:I20"/>
  <sheetViews>
    <sheetView tabSelected="1" workbookViewId="0">
      <selection activeCell="E18" sqref="E18"/>
    </sheetView>
  </sheetViews>
  <sheetFormatPr defaultColWidth="9.28515625" defaultRowHeight="12.75" x14ac:dyDescent="0.2"/>
  <cols>
    <col min="1" max="1" width="6.140625" style="3" bestFit="1" customWidth="1"/>
    <col min="2" max="2" width="13.7109375" style="13" customWidth="1"/>
    <col min="3" max="3" width="29" style="14" customWidth="1"/>
    <col min="4" max="4" width="26.140625" style="14" customWidth="1"/>
    <col min="5" max="5" width="34.7109375" style="14" customWidth="1"/>
    <col min="6" max="6" width="20" style="18" bestFit="1" customWidth="1"/>
    <col min="7" max="7" width="10.140625" style="19" bestFit="1" customWidth="1"/>
    <col min="8" max="8" width="22.140625" style="20" customWidth="1"/>
    <col min="9" max="9" width="20" style="20" customWidth="1"/>
    <col min="10" max="16384" width="9.28515625" style="1"/>
  </cols>
  <sheetData>
    <row r="1" spans="1:9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26" t="s">
        <v>20</v>
      </c>
      <c r="B2" s="26"/>
      <c r="C2" s="26"/>
      <c r="D2" s="26"/>
      <c r="E2" s="26"/>
      <c r="F2" s="26"/>
      <c r="G2" s="26"/>
      <c r="H2" s="26"/>
      <c r="I2" s="26"/>
    </row>
    <row r="3" spans="1:9" s="2" customFormat="1" x14ac:dyDescent="0.2">
      <c r="A3" s="27" t="s">
        <v>16</v>
      </c>
      <c r="B3" s="27"/>
      <c r="C3" s="27"/>
      <c r="D3" s="27"/>
      <c r="E3" s="27"/>
      <c r="F3" s="27"/>
      <c r="G3" s="27"/>
      <c r="H3" s="27"/>
      <c r="I3" s="27"/>
    </row>
    <row r="4" spans="1:9" s="2" customFormat="1" x14ac:dyDescent="0.2">
      <c r="A4" s="3"/>
      <c r="G4" s="28"/>
      <c r="H4" s="28"/>
      <c r="I4" s="4"/>
    </row>
    <row r="5" spans="1:9" s="9" customFormat="1" ht="38.25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8" t="s">
        <v>7</v>
      </c>
      <c r="H5" s="7" t="s">
        <v>8</v>
      </c>
      <c r="I5" s="7" t="s">
        <v>9</v>
      </c>
    </row>
    <row r="6" spans="1:9" s="9" customFormat="1" x14ac:dyDescent="0.25">
      <c r="A6" s="5"/>
      <c r="B6" s="6"/>
      <c r="C6" s="6"/>
      <c r="D6" s="6"/>
      <c r="E6" s="6"/>
      <c r="F6" s="7"/>
      <c r="G6" s="8"/>
      <c r="H6" s="7"/>
      <c r="I6" s="7"/>
    </row>
    <row r="7" spans="1:9" s="12" customFormat="1" ht="45" x14ac:dyDescent="0.25">
      <c r="A7" s="10">
        <v>1</v>
      </c>
      <c r="B7" s="22">
        <v>138503565</v>
      </c>
      <c r="C7" s="23" t="s">
        <v>17</v>
      </c>
      <c r="D7" s="23" t="s">
        <v>19</v>
      </c>
      <c r="E7" s="23" t="s">
        <v>14</v>
      </c>
      <c r="F7" s="24">
        <v>713213</v>
      </c>
      <c r="G7" s="25">
        <v>0.251</v>
      </c>
      <c r="H7" s="11">
        <f t="shared" ref="H7:H8" si="0">G7*F7</f>
        <v>179016.46299999999</v>
      </c>
      <c r="I7" s="11">
        <f>0.749*F7</f>
        <v>534196.53700000001</v>
      </c>
    </row>
    <row r="8" spans="1:9" s="12" customFormat="1" ht="45" x14ac:dyDescent="0.25">
      <c r="A8" s="10">
        <v>2</v>
      </c>
      <c r="B8" s="22">
        <v>538838752</v>
      </c>
      <c r="C8" s="23" t="s">
        <v>18</v>
      </c>
      <c r="D8" s="23" t="s">
        <v>13</v>
      </c>
      <c r="E8" s="23" t="s">
        <v>15</v>
      </c>
      <c r="F8" s="24">
        <v>464834</v>
      </c>
      <c r="G8" s="25">
        <v>0.25</v>
      </c>
      <c r="H8" s="11">
        <f t="shared" si="0"/>
        <v>116208.5</v>
      </c>
      <c r="I8" s="11">
        <f t="shared" ref="I8" si="1">0.75*F8</f>
        <v>348625.5</v>
      </c>
    </row>
    <row r="9" spans="1:9" ht="13.5" thickBot="1" x14ac:dyDescent="0.25">
      <c r="E9" s="14" t="s">
        <v>10</v>
      </c>
      <c r="F9" s="15">
        <f>SUM(F7:F8)</f>
        <v>1178047</v>
      </c>
      <c r="G9" s="16"/>
      <c r="H9" s="15">
        <f>SUM(H7:H8)</f>
        <v>295224.96299999999</v>
      </c>
      <c r="I9" s="15">
        <f>SUM(I7:I8)</f>
        <v>882822.03700000001</v>
      </c>
    </row>
    <row r="10" spans="1:9" x14ac:dyDescent="0.2">
      <c r="A10" s="3" t="s">
        <v>12</v>
      </c>
      <c r="B10" s="17"/>
    </row>
    <row r="11" spans="1:9" x14ac:dyDescent="0.2">
      <c r="A11" s="21" t="s">
        <v>11</v>
      </c>
    </row>
    <row r="13" spans="1:9" x14ac:dyDescent="0.2">
      <c r="B13" s="17"/>
    </row>
    <row r="17" spans="2:2" x14ac:dyDescent="0.2">
      <c r="B17" s="17"/>
    </row>
    <row r="20" spans="2:2" x14ac:dyDescent="0.2">
      <c r="B20" s="17"/>
    </row>
  </sheetData>
  <mergeCells count="4">
    <mergeCell ref="A1:I1"/>
    <mergeCell ref="A2:I2"/>
    <mergeCell ref="A3:I3"/>
    <mergeCell ref="G4:H4"/>
  </mergeCells>
  <conditionalFormatting sqref="C7">
    <cfRule type="containsText" dxfId="0" priority="1" operator="containsText" text="Yes">
      <formula>NOT(ISERROR(SEARCH("Yes",C7)))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Jennifer A</dc:creator>
  <cp:lastModifiedBy>Sapp, Kristen</cp:lastModifiedBy>
  <dcterms:created xsi:type="dcterms:W3CDTF">2025-08-01T12:55:21Z</dcterms:created>
  <dcterms:modified xsi:type="dcterms:W3CDTF">2025-08-04T14:13:14Z</dcterms:modified>
</cp:coreProperties>
</file>