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Klepper_T\Desktop\"/>
    </mc:Choice>
  </mc:AlternateContent>
  <xr:revisionPtr revIDLastSave="0" documentId="8_{8E5B3B6D-3BF0-434A-8FB2-E755E23C41BB}" xr6:coauthVersionLast="47" xr6:coauthVersionMax="47" xr10:uidLastSave="{00000000-0000-0000-0000-000000000000}"/>
  <bookViews>
    <workbookView xWindow="4830" yWindow="1770" windowWidth="21600" windowHeight="11385" xr2:uid="{00000000-000D-0000-FFFF-FFFF00000000}"/>
  </bookViews>
  <sheets>
    <sheet name="Springs Project Submittals" sheetId="10" r:id="rId1"/>
    <sheet name="Data Validation" sheetId="3" state="hidden" r:id="rId2"/>
  </sheets>
  <externalReferences>
    <externalReference r:id="rId3"/>
  </externalReferences>
  <definedNames>
    <definedName name="_xlnm._FilterDatabase" localSheetId="0" hidden="1">'Springs Project Submittals'!$A$2:$AJ$13</definedName>
    <definedName name="_xlnm.Print_Titles" localSheetId="0">'Springs Project Submittals'!$A:$A,'Springs Project Submittals'!$1:$2</definedName>
    <definedName name="YesNo">[1]LISTS!$B$13:$B$14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31" i="10" l="1"/>
  <c r="AG12" i="10" l="1"/>
</calcChain>
</file>

<file path=xl/sharedStrings.xml><?xml version="1.0" encoding="utf-8"?>
<sst xmlns="http://schemas.openxmlformats.org/spreadsheetml/2006/main" count="3401" uniqueCount="1252">
  <si>
    <t>I. Contact Information</t>
  </si>
  <si>
    <t>Lead Water Management District Name</t>
  </si>
  <si>
    <t>Local Government</t>
  </si>
  <si>
    <t>WMD Project Manager Name, Phone and Email</t>
  </si>
  <si>
    <t>II. Spring Information</t>
  </si>
  <si>
    <t>Spring Name</t>
  </si>
  <si>
    <t>Does the Spring have an MFL, and, if so, is it in recovery or prevention?</t>
  </si>
  <si>
    <t>III. Project Information</t>
  </si>
  <si>
    <t>Project Name</t>
  </si>
  <si>
    <t>County</t>
  </si>
  <si>
    <t>Project Location - Latitude of project</t>
  </si>
  <si>
    <t>Project Location - Longitude of project</t>
  </si>
  <si>
    <t>Project Type</t>
  </si>
  <si>
    <t>Project description</t>
  </si>
  <si>
    <t>Is the Project Listed in a BMAP (or Annual Update)?</t>
  </si>
  <si>
    <t>Is the Project Listed in a Recovery/Prevention Strategy or Identified in a Regional Water Supply Plan as Benefitting an MFL?</t>
  </si>
  <si>
    <t>IV. Water Quality</t>
  </si>
  <si>
    <t>V. Water Quantity</t>
  </si>
  <si>
    <t>VI. Land Acquisition</t>
  </si>
  <si>
    <t>Does this Project Have Water Quality Benefits?</t>
  </si>
  <si>
    <t>N Reduced (lbs/yr)</t>
  </si>
  <si>
    <t>Does this Project Have Water Quantity Benefits?</t>
  </si>
  <si>
    <t>Quantity of Water Made Available (MGD)</t>
  </si>
  <si>
    <t>Acres to be Acquired</t>
  </si>
  <si>
    <t>VI. Project Time and Cost</t>
  </si>
  <si>
    <t>State Funding Requested</t>
  </si>
  <si>
    <t>VII. Other</t>
  </si>
  <si>
    <t>Anticipated Start Date</t>
  </si>
  <si>
    <t>Anticipated End Date</t>
  </si>
  <si>
    <t>Is this a multi-year project?</t>
  </si>
  <si>
    <t>Additional Information</t>
  </si>
  <si>
    <t>No Impairment</t>
  </si>
  <si>
    <t>No MFL</t>
  </si>
  <si>
    <t>Agricultural BMPs</t>
  </si>
  <si>
    <t>Yes</t>
  </si>
  <si>
    <t>Impairment, No BMAP or RAP</t>
  </si>
  <si>
    <t>MFL - Meeting</t>
  </si>
  <si>
    <t>Water Conservation</t>
  </si>
  <si>
    <t>No</t>
  </si>
  <si>
    <t>BMAP or RAP</t>
  </si>
  <si>
    <t>MFL - Prevention</t>
  </si>
  <si>
    <t>Hydrologic Restoration</t>
  </si>
  <si>
    <t>No, but intended to be incorporated in next BMAP Annual Update</t>
  </si>
  <si>
    <t>MFL - Recovery</t>
  </si>
  <si>
    <t>Land Acquisition</t>
  </si>
  <si>
    <t>Reuse</t>
  </si>
  <si>
    <t>Wastewater Collection &amp; Treatment</t>
  </si>
  <si>
    <t>Stormwater</t>
  </si>
  <si>
    <t>Other Water Quality</t>
  </si>
  <si>
    <t>Other Water Quantity</t>
  </si>
  <si>
    <t>Does the Spring have an impairment? If so, does it have a BMAP?</t>
  </si>
  <si>
    <t>Column G</t>
  </si>
  <si>
    <t>Column N</t>
  </si>
  <si>
    <t>Column P</t>
  </si>
  <si>
    <t>Does the Spring have an Impairment?</t>
  </si>
  <si>
    <t xml:space="preserve"> If Spring does have a BMAP, list the BMAP Name.</t>
  </si>
  <si>
    <t>Local Contribution</t>
  </si>
  <si>
    <t>WMD Contribution</t>
  </si>
  <si>
    <t>Third Party Contribution</t>
  </si>
  <si>
    <t>Local Government Contact Name, Phone and Email</t>
  </si>
  <si>
    <t>If Project is in BMAP, list the BMAP Project Number and Name</t>
  </si>
  <si>
    <t>If the Project is in a Regional Water Supply Plan, list the project Number and Name</t>
  </si>
  <si>
    <t>No design required</t>
  </si>
  <si>
    <t>Has Permitting been completed?</t>
  </si>
  <si>
    <t>Permits not required</t>
  </si>
  <si>
    <t>Number of Septic Tanks to be Eliminated with this project
(Septic to Sewer)</t>
  </si>
  <si>
    <t>Number of Potential Septic Tank Abandonments that this project will allow for in the future</t>
  </si>
  <si>
    <t>No, but intended to be incorporated in next Annual Update</t>
  </si>
  <si>
    <t>Column R</t>
  </si>
  <si>
    <t>Column T</t>
  </si>
  <si>
    <t>Column X</t>
  </si>
  <si>
    <t>Column AI</t>
  </si>
  <si>
    <t>Column I</t>
  </si>
  <si>
    <t>Estimated Design Completion %</t>
  </si>
  <si>
    <t>NWFWMD</t>
  </si>
  <si>
    <t>Linda Chaisson, 850.539.5999, Linda.Chaisson@nwfwater.com</t>
  </si>
  <si>
    <t>NA</t>
  </si>
  <si>
    <t>Cypress Spring</t>
  </si>
  <si>
    <t>Cypress Spring Restoration</t>
  </si>
  <si>
    <t>Washington</t>
  </si>
  <si>
    <t>Additional funding to complete shoreline restoration and water quality improvements at second magnitude spring along Holmes and Cypress creeks.</t>
  </si>
  <si>
    <t>Consistent with Choctawhatchee River and Bay SWIM Plan. REDI Community, match requirements waived.</t>
  </si>
  <si>
    <t>Cypress Spring Road</t>
  </si>
  <si>
    <t>Complete stabilization and stormwater treatment to improve water quality at second magnitude spring along Holmes and Cypress creeks.</t>
  </si>
  <si>
    <t>John Crowe, 850-539-5999,
John.Crowe@nwfwater.com</t>
  </si>
  <si>
    <t>Leon County</t>
  </si>
  <si>
    <t>Anna Padilla, 850-606-1500, PadillaA@LeonCountyFL.gov</t>
  </si>
  <si>
    <t>Wakulla Spring</t>
  </si>
  <si>
    <t>Upper Wakulla River and Wakulla Spring Basin Management Action Plan</t>
  </si>
  <si>
    <t>Woodville Sewer System Project</t>
  </si>
  <si>
    <t>Leon</t>
  </si>
  <si>
    <t>Provide sanitary sewer to 355 developed properties in the Woodville Community area currently served by septic systems, as well as eight additional undeveloped properties.</t>
  </si>
  <si>
    <t>Consistent with St. Marks River and Apalachee Bay SWIM Plan. The requested funding will supplement existing funding to complete construction of the Woodville Sewer System Phase 2 project. The project is within the Wakulla Springs Focus Area (PFA1).</t>
  </si>
  <si>
    <t>Munson Slough and Wakulla Springs Water Quality Restoration</t>
  </si>
  <si>
    <t>Provide ecological and nutrient management through nature-based solutions to areas downstream of Lake Henrietta and complete channel enhancements to Munson Slough.</t>
  </si>
  <si>
    <t>150 - 300</t>
  </si>
  <si>
    <t>Consistent with St. Marks River and Apalachee Bay SWIM Plan. The project is within the Wakulla Springs Focus Area (PFA1).</t>
  </si>
  <si>
    <t>SRWMD</t>
  </si>
  <si>
    <t>Kris Eskelln, 386-362-0446, kke@SRWMD.org</t>
  </si>
  <si>
    <t>Tall Timbers Research Station and Land Conservancy</t>
  </si>
  <si>
    <t>Shane Wellendorf, 850-508-5440, swell@talltimbers.org</t>
  </si>
  <si>
    <t>Nutall Rise</t>
  </si>
  <si>
    <t>Ladson Tract Conservation Easement</t>
  </si>
  <si>
    <t>Purchase a conservation easement on the  1,834-acre Ladson Tract to be held by Tall Timbers. The project will protect surface waters critical to Nuttall Rise, a first-magnitude spring, and 1.8 and 2.4 miles of the Wacissa and Aucilla Rivers.</t>
  </si>
  <si>
    <t>Tall Timbers and the external funders are ready to commit funds for its cash and inkind match portion of the budget.  We are requesting grant funds for the acquisition directly from the State.</t>
  </si>
  <si>
    <t>Alachua Conservation Trust</t>
  </si>
  <si>
    <t>Joanna Reilly-Brown, 352-373-1078, joanna@alachuaconservationtrust.org</t>
  </si>
  <si>
    <t>Devil's Ear springshed, Ichetucknee PFA</t>
  </si>
  <si>
    <t>Santa Fe</t>
  </si>
  <si>
    <t>Eikel Farm Ichetucknee</t>
  </si>
  <si>
    <t>Columbia</t>
  </si>
  <si>
    <t>Less than fee acquisition of approx. 179 acres in Ichetucknee PFA. Cost share of 50% CE secured from NRCS Surface to Springs RCPP. SRWMD is partner on S2S RCPP which seeks to permanently protect and manage private land to benefit water and wildlife.</t>
  </si>
  <si>
    <t>The NRCS 50% cost share for the value of the conservation easement is secured through ACT's Surface to Springs Regional Conservation Partnership Program.</t>
  </si>
  <si>
    <t>Ichetucknee Springs</t>
  </si>
  <si>
    <t>Evergreen Ponds</t>
  </si>
  <si>
    <t>Less-than-fee acquisition of approx. 451 acres of high recharge soils and managed pasture in Ichetucknee PFA. Cost share for 50% of easement value secured from NRCS. Easement will be drafted with NRCS to emphasize water resource protection.</t>
  </si>
  <si>
    <t>The NRCS 50% cost share for the value of the conservation easement is secured through a competitive grant through the Agricultural Conservation Easement Program (ACEP-ALE).</t>
  </si>
  <si>
    <t>Devil's Ear</t>
  </si>
  <si>
    <t>Devil's Ear Recharge</t>
  </si>
  <si>
    <t>Gilchrist</t>
  </si>
  <si>
    <t>Less than fee acquisition of approx. 355 acres of high recharge soils and managed pasture in the Devils Ear PFA. Application to NRCS ACEP-ALE submitted for 50% of CE value. Easement will be drafted with NRCS to emphasize water resource protection.</t>
  </si>
  <si>
    <t>The NRCS cost share for the value of the conservation easement comes from a competitive grant through the Agricultural Conservation Easement Program (ACEP-ALE).</t>
  </si>
  <si>
    <t>City of Newberry</t>
  </si>
  <si>
    <t>Mike New,352-472-2161, Mnew@newberryfl.gov</t>
  </si>
  <si>
    <t>Santa Fe River and Devil's Ear Complex Springshed</t>
  </si>
  <si>
    <t>City of Newberry Regional Water Quality Improvements</t>
  </si>
  <si>
    <t>Alachua</t>
  </si>
  <si>
    <t>FDEP Administrative Order 224 NE mandates Newberry to upgrade to Advanced Wastewater Treatment before March 1, 2026 to meet compliance limits set forth in AO224 NE.</t>
  </si>
  <si>
    <t>6436 NEW-04 AWT Upgrade</t>
  </si>
  <si>
    <t>1100</t>
  </si>
  <si>
    <t>United State Department of Agriculture Preliminary Engineering Report - 100% CompleteFlorida Department of Environmental Protection SRF Facility Plan - 100% Complete</t>
  </si>
  <si>
    <t>City of Trenton</t>
  </si>
  <si>
    <t>Lyle Wilkerson, 352-463-4000, citymanager@trentonflorida.org</t>
  </si>
  <si>
    <t xml:space="preserve">Fanning Manatee </t>
  </si>
  <si>
    <t>Suwannee</t>
  </si>
  <si>
    <t>Trenton AWT WWTF Improvements</t>
  </si>
  <si>
    <t>6019 T-01 AWT WWTF Improvements</t>
  </si>
  <si>
    <t>Based on the current annual average Total Phosphorus (TP) concentration of 5.5 mg/L and design concentration of 1.0 mg/L, the AWT upgrades will reduce approximately 696 lb./year of TP from entering into the springshed.</t>
  </si>
  <si>
    <t>Town of Bronson</t>
  </si>
  <si>
    <t>Sue Beaudet, 352-486-2354, townmanager@townofbronson.org</t>
  </si>
  <si>
    <t>Levy Blue Springs</t>
  </si>
  <si>
    <t>Rainbow</t>
  </si>
  <si>
    <t>Bronson Septic Tank Phase Out Project, Phase 3</t>
  </si>
  <si>
    <t>Levy</t>
  </si>
  <si>
    <t>The project will remove 270 septic systems, and they will be converted to central sewer to reduce  1,611 lbs./yr. of TN in the Silver River and Upper Silver River/Rainbow Spring Group and Rainbow River BMAP.</t>
  </si>
  <si>
    <t>6633 R136 Wastewater collection system Extension (Septic tank phaseout)</t>
  </si>
  <si>
    <t>Project will provide for future connectons, quantity is TBD. Project spans SRWMD and SWFWMD.  See letter of Support from Representative Brannon.</t>
  </si>
  <si>
    <t>City of Lake City</t>
  </si>
  <si>
    <t>Demetrius 'Dee' Johnson, (386) 719-5816, JohnsonD@lcfla.com</t>
  </si>
  <si>
    <t>Lower Santa Fe and Ichetucknee Rivers and Springs</t>
  </si>
  <si>
    <t>Bascom Norris/100A Septic to Sewer Project</t>
  </si>
  <si>
    <t>119 septic systems will be converted to central sewer to reduce 1,134.3 lbs./year of TN in the Ichetucknee Springs PFA. Completion of this project will also prevent the installation of up to 79 new septic systems, preventing another 763.9 lbs./year of TN.</t>
  </si>
  <si>
    <t>79</t>
  </si>
  <si>
    <t>This is a historically low income, minority neighborhood, which floods during even minor rain events, which causes odor and public health concerns. This project provides not only a water quality improvement, but a quality of life improvement as well.</t>
  </si>
  <si>
    <t>Woodborough North Septic to Sewer Conversion</t>
  </si>
  <si>
    <t>Convert 88 existing septic systems in Woodborough North and adjacent communities to central sewer. Provide infrastructure for 129 future connections to reduce nutrients in the Santa Fe BMAP.</t>
  </si>
  <si>
    <t xml:space="preserve">Project could be addressed as multi-year.  Project includes 3 subdivisions immediately adjacent to the Ichetucknee PFA (dividing line is Lake Jeffrey Road), properties are north of the road. </t>
  </si>
  <si>
    <t>Gwen Lake Restoration</t>
  </si>
  <si>
    <t>Removing sediment and overgrown vegetation from Gwen Lake, along with reconstructing the outlet control structure to rejuvenate open water habitats. Additionally, implementing erosion and sediment management measures during construction.</t>
  </si>
  <si>
    <t>4568 SRWMD-13 Gwen Lake</t>
  </si>
  <si>
    <t>Some initial work has been completed such as wetland delineation and the construction of a sediment basin to reduce sedimentation in the lake.</t>
  </si>
  <si>
    <t>City of Chiefland</t>
  </si>
  <si>
    <t>Laura Cain, (352)-493-6711, Laura@chieflandfla.com</t>
  </si>
  <si>
    <t>Manatee Spring; Fanning Springs</t>
  </si>
  <si>
    <t>Chiefland AWT WWTF Expansion &amp; Upgrade</t>
  </si>
  <si>
    <t>Upgrading/expanding the WWTF to AWT to reduce 8,880 lbs./yr. TN in Suwannee River BMAP/Fanning Manatee PFA. Improving the sewer system with 23,000 LF 12" FM and new lift station addresses overcapacity in the 8" FM that serves the N and W side of city</t>
  </si>
  <si>
    <t>6575 CH-02 AWT WWTF Expansion and Upgrade</t>
  </si>
  <si>
    <t>Based on the current annual average Total Phosphorus (TP) concentration of 5.0 mg/L and design concentration of 1.0 mg/L, the AWT upgrades will reduce approximately 3,643 lb./year of TP from entering into the springshed.</t>
  </si>
  <si>
    <t>Town of Branford</t>
  </si>
  <si>
    <t>Ken Saunders, 386-935-1146, KSaunders@TownofBranford.net</t>
  </si>
  <si>
    <t>Branford Spring</t>
  </si>
  <si>
    <t>Branford Spring Boil Restoration &amp; Bank Stabilization</t>
  </si>
  <si>
    <t>Project will remove flow obstructions to spring flow within the boil, stabilize banks, and add ADA-accessible stairs/ramps at Branford Spring. Project will restore the spring, improve clean water flow, &amp; create a sustainable community recreational space.</t>
  </si>
  <si>
    <t>No, but intended to be in next BMAP update</t>
  </si>
  <si>
    <t>The Branford Spring project enhances water quality, protects habitats, and fosters community engagement. With sustainable practices, it aligns with the district's mission, emphasizing long-term ecological impact and cultural preservation.</t>
  </si>
  <si>
    <t>Lumber Camp Spring,  Fanning Manatee</t>
  </si>
  <si>
    <t>Lumber Camp Springs</t>
  </si>
  <si>
    <t>Fee simple acquisition of approx. 38 undeveloped acres with approx. quarter mile river frontage on Suwannee River and in Fanning Manatee PFA. Third magnitude Lumber Camp Spring and associated wetlands are located on property.</t>
  </si>
  <si>
    <t>The 2018 Suwannee River BMAP states that maintaining land at lower intensity uses through land purchases or easements for conservation and recreational use is one strategy that can reduce water quality impacts in the Suwannee River Basin.</t>
  </si>
  <si>
    <t>SJRWMD</t>
  </si>
  <si>
    <t>Mark Brandenburg, 407-659-4806, mbrandenburg@sjrwmd.com</t>
  </si>
  <si>
    <t>Orange City</t>
  </si>
  <si>
    <t>Migdalia Hernandez, 	(386)775-5446, Mhernandez@orangecityfl.gov</t>
  </si>
  <si>
    <t>Volusia Blue</t>
  </si>
  <si>
    <t>Volusia Blue Spring</t>
  </si>
  <si>
    <t>Yes - Recovery</t>
  </si>
  <si>
    <t>Orange City Volusia Blue Spring Nutrient Reduction Septic-to-Sewer Program</t>
  </si>
  <si>
    <t>Volusia</t>
  </si>
  <si>
    <t>The project consists of expanding the wastewater collection system and connecting up to 229 parcels (210 residential and 19 commercial) to central sewer within Orange City and the Primary Focus Area of Blue Springs. The estimated nutrient load reduction water quality benefit to Volusia Blue Spring is 2,038 lbs/yr TN. The project also provides an estimated alternative water supply benefit of 0.02 mgd.</t>
  </si>
  <si>
    <t>OC-07
Septic Tank Replacement - All Phases</t>
  </si>
  <si>
    <t>2022 CSEC RWSP - City of Orange City CRA Septic to Sewer</t>
  </si>
  <si>
    <t>n /a</t>
  </si>
  <si>
    <t>The project is also included in FDEP's AWS funding request.
This project has already received a $2,500,000 wastewater grant from FDEP.</t>
  </si>
  <si>
    <t>Winter Garden</t>
  </si>
  <si>
    <t>Jon Williams, (407) 656-4111, jwilliams@cwgdn.com</t>
  </si>
  <si>
    <t>Wekiwa-Rock</t>
  </si>
  <si>
    <t>Wekiwa and Rock Springs</t>
  </si>
  <si>
    <t>Yes - Wekiva - met, Rock - Prevention</t>
  </si>
  <si>
    <t>Winter Garden Crest Avenue Wastewater Treatment Facility Expansion and Optimization</t>
  </si>
  <si>
    <t>Orange</t>
  </si>
  <si>
    <t>The project includes upgrades to an existing wastewater treatment plant, increasing the capacity from 4.75 mgd to 7.5 mgd and improving effluent treatment to advanced wastewater treatment standards. The estimated nutrient load reduction water quality benefit is 12,096 lbs/yr of TN. The project also provides an estimated alternative water supply benefit of 0.45 mgd.</t>
  </si>
  <si>
    <t xml:space="preserve">WU-01a
Crest Ave WWTF Capacity Expansion &amp; Process Optimization
LAP 71
Crest Ave WWTF Capacity Expansion &amp; Process Optimization
</t>
  </si>
  <si>
    <t>The project is also included in FDEP's AWS funding request.
Total construction cost - $77,933,920. Expansion - $31,722.380.10, Upgrade - $46,211,539.90.</t>
  </si>
  <si>
    <t>Ocoee</t>
  </si>
  <si>
    <t>Rusty Johnson, (407) 905-3100, RJohnson@ocoee.org</t>
  </si>
  <si>
    <t>Ocoee/OCU Reclaimed Water Interconnect</t>
  </si>
  <si>
    <t>The project includes installation of 4,600 LF of reclaimed water main and connection between Ocoee and Orange County Utility's (OCU) reclaimed system. The new main will serve as a bidirectional reclaimed water transmission main for Ocoee. During peak irrigation hours, the main will be used to supply reclaimed water to customers within the Primary Reclaim Service Area. During non-peak hours, the main will be used to fill an existing 1 MG storage tank. The estimated alternative water supply benefit within the Wekiwa-Rock Springshed is 1.0 mgd.</t>
  </si>
  <si>
    <t>7016
Transmission Main from OC Inner-connect to New Pump Facility</t>
  </si>
  <si>
    <t>2015_42 City of Ocoee Northwest Reuse Re-Pump Station and Interconnection Mains</t>
  </si>
  <si>
    <t>The project is also included in FDEP's AWS funding request.
MFLs statuses are subject to change pending current reevaluation.</t>
  </si>
  <si>
    <t>Orange County</t>
  </si>
  <si>
    <t>Jerry Demings, (407) 836-7370, jdemings@ocfl.net</t>
  </si>
  <si>
    <t>Orange County Pine Hills Septic-to-Sewer</t>
  </si>
  <si>
    <t>The project is a septic-to-sewer conversion that involves the installation of sewer laterals, sewer connections, septic tank abandonment, sanitary sewer main, and lift stations for 158 parcels. The total estimated nutrient load reduction water quality benefit to Wekiwa-Rock springshed is 1,642 lbs/yr of TN and 598 lbs/yr of TP. The project also provides an estimated alternative water supply benefit of 0.02 mgd.</t>
  </si>
  <si>
    <t>6774
Pine Hills Neighborhood Improvement District - Septic to Sewer</t>
  </si>
  <si>
    <t>The project is also included in FDEP's AWS funding request.
This project has already received a $4,290,000 wastewater grant from FDEP. MFLs statuses are subject to change pending current reevaluation.</t>
  </si>
  <si>
    <t>Orange County Wekiwa Springs Septic-to-Sewer Phase 5</t>
  </si>
  <si>
    <t>The project is Phase 5 of a septic-to-sewer conversion that involves the installation of sewer laterals, sewer connections, septic tank abandonment, sanitary sewer main, and lift stations for 423 parcels. The total estimated nutrient load reduction water quality benefit to Wekiwa-Rock springshed is 4,399 lbs/yr of TN and 1,103 lbs/yr of TP. The project also provides an estimated alternative water supply benefit of 0.06 mgd.</t>
  </si>
  <si>
    <t>6890
Wekiwa Springs Septic Tank Retrofit Project - Phase 5</t>
  </si>
  <si>
    <t>The project is also included in FDEP's AWS funding request.
This project has already received a $13,350,000 wastewater grant from FDEP. MFLs statuses are subject to change pending current reevaluation.</t>
  </si>
  <si>
    <t>Marion County</t>
  </si>
  <si>
    <t>Jody Kirkman, (352) 307-4625, jody.kirkman@marionfl.org</t>
  </si>
  <si>
    <t>Silver</t>
  </si>
  <si>
    <t>Silver Springs</t>
  </si>
  <si>
    <t>Yes - Prevention</t>
  </si>
  <si>
    <t>Marion County Silver Springs Shores Septic-to-Sewer Phase 3</t>
  </si>
  <si>
    <t>Marion</t>
  </si>
  <si>
    <t>The project includes construction of a sewer collection system and abandonment of 251 septic tanks and connecting those parcels to central sewer. The estimated nutrient load reduction water quality benefit to Silver Spring is 2,540 lbs/yr TN and 313 lbs/yr TP.</t>
  </si>
  <si>
    <t>n/a</t>
  </si>
  <si>
    <t>Marion County Silver Springs Shores Septic-to-Sewer Phase 4</t>
  </si>
  <si>
    <t>The project includes construction of a sewer collection system and the abandonment of 302 septic tanks and connecting those parcels to central sewer. The estimated nutrient load reduction water quality benefit to Silver Springs is 3,087 lbs/yr TN and 377 lbs/yr TP.</t>
  </si>
  <si>
    <t>Ocala</t>
  </si>
  <si>
    <t>Sean Lanier, (352) 351-6772, slanier@ocalafl.gov</t>
  </si>
  <si>
    <t>Ocala Lower Floridan Aquifer Conversion Phase 5</t>
  </si>
  <si>
    <t xml:space="preserve">The project includes installation of approximately 19,000 LF of 12-inch transmission main, a 2 MG ground storage tank, emergency generator, and associated equipment at Water Treatment Plant No. 2 within Ocala's service area. This will help offset withdrawals from the Upper Floridan Aquifer (UFA) and benefit Silver Springs. The estimated alternative water supply benefit is 2 MG of storage capacity created. </t>
  </si>
  <si>
    <t>2022 CSEC RWSP and 2017 Silver Springs Prevention Strategy -  Ocala Lower Floridan Aquifer Conversion</t>
  </si>
  <si>
    <t>Seminole County</t>
  </si>
  <si>
    <t>Kim Ornberg, (407) 665-2012, kornberg@seminolecountyfl.gov</t>
  </si>
  <si>
    <t>Seminole County Wekiwa Priority Focus Area Septic-to-Sewer Phase 1A</t>
  </si>
  <si>
    <t>Seminole</t>
  </si>
  <si>
    <t>The project is Phase 1 of a multi-phase septic-to-sewer conversion that involves the installation of sewer laterals, sewer connections, septic tank abandonment, sanitary sewer main, and lift stations for 210 parcels. The total estimated nutrient load reduction water quality benefit to Wekiwa-Rock springshed is 2,184lbs/yr of TN. The project also provides an estimated alternative water supply benefit of 0.03 mgd.</t>
  </si>
  <si>
    <t>The project is also included in FDEP's AWS funding request.
The first of a multi-phase plan to eliminate septic tanks within the Wekiwa-Rock springshed within Seminole County. MFLs statuses are subject to change pending current reevaluation.</t>
  </si>
  <si>
    <t>Marion County Southeast Regional Water Treatment Plant</t>
  </si>
  <si>
    <t>The project includes construction of a Southeast Regional Water Treatment Plant (SERWTP) to treat Lower Floridan Aquifer withdrawals and installation of approximately 10,000 LF of 24" water main to connect the SEWRTP to the county's "East Side Consolidated" public water supply, which will help meet increasing demand for potable water in the region and offset withdrawals from the UFA. The estimated alternative water supply benefit is 1.5 mgd. The project also provides a natural systems benefit to Silver Springs of 1.25 cfs.</t>
  </si>
  <si>
    <t>2022 CSEC RWSP - Marion County Lower Floridan Conversion and Marion County Well Field Optimization</t>
  </si>
  <si>
    <t xml:space="preserve">The project is also included in FDEP's AWS funding request.
As per WSP Staff and the CSEC water supply plan, water from LFA is considered as a non-traditional water supply source, which is considered as an alternative water supply source. The project also provides a 1.25 cfs natural systems benefit to Silver Springs. </t>
  </si>
  <si>
    <t>Deland</t>
  </si>
  <si>
    <t>Michael Pleus, (386)  626-7109, Pleusm@deland.org</t>
  </si>
  <si>
    <t>Deland Fairgrounds Wells and Water Treatment Plant</t>
  </si>
  <si>
    <t>The project consists of constructing three new UFA production wells and a new, full-scale water treatment plant (WTP) at the Volusia County Fairgrounds. The estimated natural systems benefit to Volusia Blue Spring is 0.35 cfs.</t>
  </si>
  <si>
    <t xml:space="preserve">5999
Volusia County AWT
7131
Advanced Wastewater Treatment Expansion for the Protection of Lakes Harney, Monroe, and MSJR
</t>
  </si>
  <si>
    <t>Staff has concern over impacts to lakes located in proximity to the proposed wellfield. Modeling to verify will be completed in mid-summer 2024.</t>
  </si>
  <si>
    <t>Hawthorne</t>
  </si>
  <si>
    <t xml:space="preserve">Jacquelyn Randall, (352)481-2432, jrandall@cityofhawthorne.net </t>
  </si>
  <si>
    <t>Hawthorne WWTF Package Plant Rehabilitation (REDI Community)</t>
  </si>
  <si>
    <t>The project includes the rehabilitation of the wastewater treatment facility's (WWTF) critical components in the package plant tankage, which includes clarifier equipment, grit removal, and the implementation of a bypass system. The estimated nutrient load reduction water quality benefit to Little Orange Creek and Little Orange Lake is 1,501 lbs/yr of TN and 535 lbs/yr TP.</t>
  </si>
  <si>
    <t>REDI Community. $1,000,000 previously funded by SJRWMD (previous phase). This is a new phase that is required for the project benefit to be realized. SJRWMD funding would have to be pulled if this additional phase cannot be funded.  MFLs statuses are subject to change pending current reevaluation.</t>
  </si>
  <si>
    <t>St. Johns River Water Management District</t>
  </si>
  <si>
    <t>Robert Naleway, 386-312-2366, rnaleway@sjrwmd.com</t>
  </si>
  <si>
    <t>Taylor Creek Reservoir / St. Johns River Water Supply Project</t>
  </si>
  <si>
    <t>Orange, Osceola</t>
  </si>
  <si>
    <t>The project involves raising and improving L-73 Section 1 (L-73) and modifying the operating schedule to help increase alternative water supply availability. Completion of levee improvements will provide 17 mgd and full build out will provide 54 mgd.</t>
  </si>
  <si>
    <t>49, Taylor Creek Reservoir Improvement Project</t>
  </si>
  <si>
    <t>Up to $60,000,000*</t>
  </si>
  <si>
    <t>The project is also included in FDEP's AWS funding request.
MFLs statuses are subject to change pending current reevaluation.
*Current cost estimate is $89M. DEP has awarded $17M. Local partners have committed to paying half of the project cost, up to $60M.</t>
  </si>
  <si>
    <t>Joy Kokjohn, 386-329-4223, JKokjohn@sjrwmd.com</t>
  </si>
  <si>
    <t>Ocala Lower Floridan Aquifer (LFA) Conversion Project</t>
  </si>
  <si>
    <t>Other Non-Traditional Source</t>
  </si>
  <si>
    <t>The project includes the construction of a 21 mgd membrane water treatment plant that will treat water from the LFA to serve the current potable needs of the city’s residents and customers. The treatment plant will be capable of being constructed in phases as more LFA wells come online. The membrane process will utilize nanofiltration treatment technology with post-treatment stabilization. Total project is for 21 mgd but the subset made available by this portion is 7.5 mgd, which is designed to address the Silver Springs MFL.</t>
  </si>
  <si>
    <t>Ocala Lower Florida Aquifer Conversion</t>
  </si>
  <si>
    <t>Callie Register, 321-473-1328, cregister@sjrwmd.com</t>
  </si>
  <si>
    <t>OUC Lower LFA Project</t>
  </si>
  <si>
    <t>Brackish Groundwater</t>
  </si>
  <si>
    <t>The project includes development of a brackish groundwater wellfield from the Lower Floridan Aquifer which is below the fresh groundwater in the Lower Floridan Aquifer that many of the water users in CFWI are currently utilizing. The project will utilize membrane treatment and concentrate disposal will be handled via Class I injection wells at OUC's Southeast Water Treatment Facility.</t>
  </si>
  <si>
    <t>SWFWMD</t>
  </si>
  <si>
    <t>Devon Villareal
352-363-5934
devon.villareal@watermatters.org</t>
  </si>
  <si>
    <t>Hernando County</t>
  </si>
  <si>
    <t>Ron Patel
352-540-6792
rpatel@co.hernando.fl.us</t>
  </si>
  <si>
    <t>Weeki Wachee</t>
  </si>
  <si>
    <t>Weeki Wachee Springs</t>
  </si>
  <si>
    <t>Hernando County Septic to Sewer District A Phase 2</t>
  </si>
  <si>
    <t>Hernando</t>
  </si>
  <si>
    <t>Preliminary design (30%) and third-party review for construction of a regional wastewater collection system to provide central sewer service to approximately 316 existing residential homes in the Weeki Wachee Priority Focus Area. Additional funding for completion of design and construction to follow in future funding cycles for a total project cost of $15,800,000. The project benefit will reduce TN loading by 2,863 lbs/year with a further reduction of 3,036 lbs TN/year when the receiving Facility, Glen SubregionWRF (FLA012069), achieves AWT, which is required by January 1, 2026 but may be achieved as early as the fourth quarter of 2024.</t>
  </si>
  <si>
    <t>HC-05</t>
  </si>
  <si>
    <t>Ranking:  High
Previous project phases were selected for funding by FDEP. Current fiscal year request is for design and permitting. Additional funds are anticipated to be requested in future years.</t>
  </si>
  <si>
    <t>Hernando County Private Package Plant Connections</t>
  </si>
  <si>
    <t>The project will connect the Weeki Wachee North Mobile Home Park (FLA012038) and Frontier Mobile Home Park (FLA012054) sewer discharges to the Glen Subregional WRF (FLA012069) and the Topics RV Resort (FLA012065) discharges to the Hernando County Airport WRF (FLA017223). The Glen Facility provides secondary treatment with plans to upgrade to AWT by no later than 2026 and produces and discharges to beneficial reuse. The Airport Facility is currently meeting AWT standards with discharge to Rapid Infiltration Basins.</t>
  </si>
  <si>
    <t>Ranking:  Medium
This project has received previous FDEP springs funding (LP27017) and is reapplying for funding due to cost increases.</t>
  </si>
  <si>
    <t>WWTF will be expanded to 0.25 MGD &amp; upgraded to AWT to reduce 5,411 lb./yr. of TN in the Suwannee River BMAP/Fanning Manatee PFA. AWT capabilities will provide highly treated effluent to the sprayfield for further treatment before recharging the aquifer.</t>
  </si>
  <si>
    <t>Jefferson, Taylor</t>
  </si>
  <si>
    <t>Wakulla County</t>
  </si>
  <si>
    <t>Septic to Sewer</t>
  </si>
  <si>
    <t>Wastewater Treatment Facility Construction or Upgrade</t>
  </si>
  <si>
    <t>Septic Upgrades</t>
  </si>
  <si>
    <t>Applicant Email</t>
  </si>
  <si>
    <t>Contact Name</t>
  </si>
  <si>
    <t>Phone</t>
  </si>
  <si>
    <t>Email</t>
  </si>
  <si>
    <t>Entity/Sponsor Name</t>
  </si>
  <si>
    <t>Project Title</t>
  </si>
  <si>
    <t>Project Description</t>
  </si>
  <si>
    <t>Please describe the water quality issues for the targeted springs, how the project will address the sources of nutrients or other pollutants, and how this project is effective and necessary for protecting springs.</t>
  </si>
  <si>
    <t>Enter the county and/or counties in which the project is located.</t>
  </si>
  <si>
    <t>Enter the water management district in which the project is located:</t>
  </si>
  <si>
    <t>Project Location Latitude</t>
  </si>
  <si>
    <t>Project Location Longitude</t>
  </si>
  <si>
    <t xml:space="preserve">Is this project located in a financially disadvantaged community as defined in Section 288.0656, Florida Statutes? (see  Rural Economic Development Initiative) </t>
  </si>
  <si>
    <t>Please provide the name of the spring that will receive the primary benefit of the project.</t>
  </si>
  <si>
    <t>Does the spring have an impairment? If so, is it located within a basin management action plan (BMAP) area?</t>
  </si>
  <si>
    <t>What BMAP area is the project located in? View Map of BMAPs</t>
  </si>
  <si>
    <t>Is the project located within a Priority Focus Area (PFA) of the BMAP? View Map of PFAs.</t>
  </si>
  <si>
    <t>Is the project identified in the BMAP Statewide Annual Report?</t>
  </si>
  <si>
    <t>Please enter the name of the project as it appears in the BMAP Statewide Annual Report.</t>
  </si>
  <si>
    <t>Is the proposed grant project for the completion of the entire BMAP project listed above or a phase or portion thereof?</t>
  </si>
  <si>
    <t xml:space="preserve">Please explain what phase this project will be, what phases have been completed, and what phases remain to be completed for this listed BMAP project. Do not include other phases that are separately included in the BMAP Statewide Annual Report. </t>
  </si>
  <si>
    <t>Does the spring have an established minimum flow and level (MFL), and if so, is it in recovery or prevention? View Map of MFLs.</t>
  </si>
  <si>
    <t>Is the Project listed in a Recovery/Prevention Strategy or identified in a Regional Water Supply Plan as Benefitting an MFL?</t>
  </si>
  <si>
    <t xml:space="preserve">List the project number and name as they appear in the document. </t>
  </si>
  <si>
    <t>Total Nitrogen reductions (lbs/year)</t>
  </si>
  <si>
    <t>Reason</t>
  </si>
  <si>
    <t>Water made available within 2 years of project completion (MGD)</t>
  </si>
  <si>
    <t>Storage created upon project completion (MG)</t>
  </si>
  <si>
    <t>Please provide a description of how the above benefits were calculated, including the name of the model or tool used, if applicable.</t>
  </si>
  <si>
    <t xml:space="preserve">If the project has benefits beyond water quality and/or water quantity, please explain. </t>
  </si>
  <si>
    <t xml:space="preserve">Have there been previous state funds committed to this project, or a phase of this project? </t>
  </si>
  <si>
    <t xml:space="preserve">Please provide the grant number(s) associated with this project. </t>
  </si>
  <si>
    <t xml:space="preserve">State grant amount ($) already awarded to this project: </t>
  </si>
  <si>
    <t>Grant amount requested ($):</t>
  </si>
  <si>
    <t>Local funds and/or match commitment ($):</t>
  </si>
  <si>
    <t>Water management district commitment ($):</t>
  </si>
  <si>
    <t>Third party commitment ($):</t>
  </si>
  <si>
    <t>Total project cost ($):</t>
  </si>
  <si>
    <t>Does the grant amount requested include costs for activities other than BMP implementation/ construction or land acquisition? (Design, permitting, engineering oversight/project management, etc.)</t>
  </si>
  <si>
    <t>Preconstruction Activities Amount:</t>
  </si>
  <si>
    <t>Engineering/ Construction Oversight Amount:</t>
  </si>
  <si>
    <t>Other Amount:</t>
  </si>
  <si>
    <t xml:space="preserve">Please describe any other activities included: </t>
  </si>
  <si>
    <t>Describe how this project accomplishes its goals in an affordable, efficient, and effective manner:</t>
  </si>
  <si>
    <t xml:space="preserve">Estimated design completion at time of this proposal submittal? </t>
  </si>
  <si>
    <t xml:space="preserve">Has permitting been completed? </t>
  </si>
  <si>
    <t xml:space="preserve">Estimated completion date of design and permitting: </t>
  </si>
  <si>
    <t xml:space="preserve">Estimated start date of construction or BMP implementation: </t>
  </si>
  <si>
    <t xml:space="preserve">Estimated project end date: </t>
  </si>
  <si>
    <t>Land ownership status (for construction projects only):</t>
  </si>
  <si>
    <t>Project type:</t>
  </si>
  <si>
    <t xml:space="preserve">Please list and describe the BMPs that will be eligible. </t>
  </si>
  <si>
    <t xml:space="preserve">How many acres will be acquired? </t>
  </si>
  <si>
    <t>Is there development potential for the land that will be prevented with this acquisition?</t>
  </si>
  <si>
    <t>Will this be an easement or fee simple acquisition?</t>
  </si>
  <si>
    <t>Has the current landowner committed to the sale?</t>
  </si>
  <si>
    <t xml:space="preserve">What are the future plans for the land? </t>
  </si>
  <si>
    <t>Who will own the rights to the land after purchase?</t>
  </si>
  <si>
    <t>What is the facility ID for the receiving wastewater treatment facility?</t>
  </si>
  <si>
    <t>Does the receiving wastewater facility have existing capacity to accept the flow associated with this project?</t>
  </si>
  <si>
    <t>When will the capacity of the facility be expanded?</t>
  </si>
  <si>
    <t xml:space="preserve">What is the current level of buy-in or approval from neighborhood for sewer connections? </t>
  </si>
  <si>
    <t>Will the requested grant funding be used to subsidize the connections to central sewer?</t>
  </si>
  <si>
    <t xml:space="preserve">What other incentives are offered for hooking up to sewer, if any? </t>
  </si>
  <si>
    <t>Will connections be required?</t>
  </si>
  <si>
    <t>Who will be responsible for the abandonment of OSTDS (septic tanks)?</t>
  </si>
  <si>
    <t>How many sewer connections will be made as a result of this project?</t>
  </si>
  <si>
    <t>How many of those connections are made available to currently vacant parcels to prevent future septic tanks?</t>
  </si>
  <si>
    <t xml:space="preserve">How many septic tanks will be eliminated as a result of this project? </t>
  </si>
  <si>
    <t xml:space="preserve">How many of the OSTDS targeted by this project are on individual parcels  1 acre or less? </t>
  </si>
  <si>
    <t>How many of those OSTDS are within 200 meters of a waterbody?</t>
  </si>
  <si>
    <t xml:space="preserve">Has the utility established a billing method associated with the new connections (e.g., plans to use potable use data)? </t>
  </si>
  <si>
    <t xml:space="preserve">Does the utility have a plan to ensure ongoing maintenance of the system for its usable life? </t>
  </si>
  <si>
    <t>This is a:</t>
  </si>
  <si>
    <t xml:space="preserve">What is being proposed for enhancement? </t>
  </si>
  <si>
    <t>Is this project to upgrade to AWT standards?</t>
  </si>
  <si>
    <t>Does the facility already meet AWT standards?</t>
  </si>
  <si>
    <t>Will the new facility meet AWT standards?</t>
  </si>
  <si>
    <t xml:space="preserve">Does the project accommodate and consider growth? </t>
  </si>
  <si>
    <t xml:space="preserve">To what year in the future was growth evaluated? </t>
  </si>
  <si>
    <t>Please describe how the project will improve surface or groundwater quality.</t>
  </si>
  <si>
    <t>Does this project include upgrading conventional onsite sewage treatment and disposal systems to advanced nutrient-reducing system or other equivalent wastewater system that can reduce nitrogen by 65%?</t>
  </si>
  <si>
    <t>How many OSTDS systems will be upgraded?</t>
  </si>
  <si>
    <t>Will the applicant be replacing the systems on behalf of homeowners?</t>
  </si>
  <si>
    <t>Will the applicant be using grant funds to offer a grant program to eligible homeowners to install individual enhanced, nutrient-reducing OSTDS?</t>
  </si>
  <si>
    <t>Please describe the grant program, including maximum grant reimbursement amount and any eligibility requirements.</t>
  </si>
  <si>
    <t>Who will be responsible for continued operations and maintenance?</t>
  </si>
  <si>
    <t xml:space="preserve">What is the size of the drainage basin for the stormwater project, in acres? </t>
  </si>
  <si>
    <t>Please describe how the project removes nutrients.</t>
  </si>
  <si>
    <t xml:space="preserve">Please describe how the project benefits water quantity in springs. </t>
  </si>
  <si>
    <t>Would you be willing to put this project on the multi-year plan?</t>
  </si>
  <si>
    <t xml:space="preserve">FY24/25 grant: </t>
  </si>
  <si>
    <t xml:space="preserve">FY24/25 local contributions: </t>
  </si>
  <si>
    <t xml:space="preserve">FY25/26 grant: </t>
  </si>
  <si>
    <t xml:space="preserve">FY25/26 local contributions: </t>
  </si>
  <si>
    <t xml:space="preserve">FY26/27 grant: </t>
  </si>
  <si>
    <t xml:space="preserve">FY26/27 local contributions: </t>
  </si>
  <si>
    <t xml:space="preserve">FY27/28 grant: </t>
  </si>
  <si>
    <t xml:space="preserve">FY27/28 local contributions: </t>
  </si>
  <si>
    <t xml:space="preserve">FY28/29 grant: </t>
  </si>
  <si>
    <t xml:space="preserve">FY28/29 local contributions: </t>
  </si>
  <si>
    <t>Please provide any additional information that would be beneficial in evaluating the project.</t>
  </si>
  <si>
    <t>john.petrohovich@mittauer.com</t>
  </si>
  <si>
    <t>John A. Petrohovich II (Project &amp; Funding Specialist)</t>
  </si>
  <si>
    <t>(904) 644-0647</t>
  </si>
  <si>
    <t>AWT WWTF Expansion &amp; Upgrade</t>
  </si>
  <si>
    <t>The project will expand and upgrade Chiefland's existing WWTF to a 1.0 MGD AWT facility, including land acquisition for site expansion and additional Rapid Infiltration Basins (RIBs) for aquifer recharge. The project also includes a new lift station and force main extensions to eliminate SSOs and allow for future septic-to-sewer projects that will remove â‰ˆ800 septic systems and will allow growth in the region (and the â‰ˆ2,100 acres recently annexed into City Limits) to connect to central sewer. Total project cost is $34,431,000 and requests funding over five fiscal years, which includes survey, design, permitting, land acquisition, bidding, and construction. Benefits include reducing â‰ˆ14,655 lbs./year TN and â‰ˆ7,226 lbs./year TP from the PFA.</t>
  </si>
  <si>
    <t>Chiefland's existing WWTF is located less than 8 miles from the Suwannee River and Manatee Spring. Manatee Spring and Fanning Springs are the nearby springs that are currently impacted by excess nutrients from WWTF effluent, septic systems, and agriculture. The project will benefit the springs in the Fanning Manatee PFA by producing highly treated AWT-level effluent that will be further polished/treated through RIBs before recharging the aquifer. The project is critically necessary for protecting the springs because the effluent will significantly benefit water quality and quantity of the springshed. Following project completion, the subsequent septic-to-sewer projects will provide additional water quality and quantity benefits to the PFA.</t>
  </si>
  <si>
    <t>Suwannee River Water Management District</t>
  </si>
  <si>
    <t>29.468471154460516</t>
  </si>
  <si>
    <t>Manatee Springs (WBID 3422R)</t>
  </si>
  <si>
    <t>Yes, located in a BMAP</t>
  </si>
  <si>
    <t>Middle and Lower Suwannee River Basin</t>
  </si>
  <si>
    <t>CH-02:AWT WWTF Expansion &amp; Upgrade</t>
  </si>
  <si>
    <t>Phase or portion of a project</t>
  </si>
  <si>
    <t>This submittal pertains to the planning and design phase of the project. Funding will support essential activities including engineering design services, topographic survey, permitting, and geotechnical work. Subsequently, the City intends to seek funding for the construction phase to execute the physical upgrades and improvements to the WWTF and collection system. Project completion will yield significant nutrient reduction and water quality &amp; quantity benefits to the BMAP's/PFA's water supply.</t>
  </si>
  <si>
    <t>No, but intended to be incorporated in the next Annual Update</t>
  </si>
  <si>
    <t>The benefit is unknown or cannot be calculated</t>
  </si>
  <si>
    <t>The Water Quality Benefits were calculated using the "FDEP-method-for-wastewater-TN-calculations" Excel spreadsheet from the Suwannee River Water Management District's website/SPRINGS FUNDING GUIDANCE document.</t>
  </si>
  <si>
    <t>The completed project will bring the City of Chiefland into compliance with its FDEP Administrative Order (AO 221 NE), which mandates the City to achieve Advanced Wastewater Treatment Standards by June 1, 2026. Additionally, it will enable to the City to initiate future septic-to-sewer projects that will ultimately remove â‰ˆ800 septic systems from service and will prevent future septic systems from being installed in the Fanning Manatee PFA. Further, this critical project will help ensure that future growth, including the recently annexed â‰ˆ2,100 acres south of the City, connect to central sewer. Protecting Manatee Spring and Fanning Springs is crucial for the local economy, as increased tourism and visitor traffic contribute an estimated $31M annually to the area.</t>
  </si>
  <si>
    <t>Year 1: $3,100,000 | Survey, design, permitting &amp; land acquisition. _x000D_
Year 2: $7,200,000 | Bidding and beginning of construction. Construction of lift Station &amp; force main extension. _x000D_
Year 3: $8,200,000 | Construction of SBR tankage and equipment with associated pipe and electrical work. _x000D_
Year 4: $5,971,000 | Construction of filters, and chemical feed upgrades with associated pipe and electrical work. _x000D_
Year 5: $9,960,000 | Construction of new operations building, dewatering boxes, &amp; miscellaneous Items. _x000D_
Total Project Cost: $34,431,000</t>
  </si>
  <si>
    <t>The project achieves its goals affordably, efficiently, and effectively by using AWT technologies and infrastructure upgrades. Expanding the WWTF and upgrading the collection system reduce nutrient pollution, minimize long-term costs, and accommodate growth. The RIBs enhance groundwater quality and quantity through aquifer recharge, and the wastewater system improvements prevent costly repairs. The phased approach ensures cost-effective project delivery and optimal resource use through stakeholder collaboration.</t>
  </si>
  <si>
    <t>Land has not been acquired, but a willing seller has been identified</t>
  </si>
  <si>
    <t>Enhanced nutrient reduction;Expansion of facility capacity</t>
  </si>
  <si>
    <t>The proposed enhancements will include:_x000D_
â€¢ 1.00 MGD SBR equipment and tankage_x000D_
â€¢ Grating, platforms, stairs, and a bridge crane_x000D_
â€¢ New filters_x000D_
â€¢ Yard piping_x000D_
â€¢ Electrical, controls, and instrumentation_x000D_
â€¢ Dewatering boxes_x000D_
â€¢ Chemical feed and storage facility upgrades_x000D_
â€¢ New operations building_x000D_
â€¢ Land acquisition of adjacent parcels to expand WWTF site and build additional RIBs that will provide aquifer recharge</t>
  </si>
  <si>
    <t>The project will improve surface and groundwater quality through several mechanisms. Firstly, the implementation of Advanced Wastewater Treatment (AWT) technologies at the WWTF will significantly reduce the concentration of nutrients and other pollutants in the effluent discharged into surface waters like the Suwannee River and nearby springs. Additionally, the installation of Rapid Infiltration Basins (RIBs) will further polish the treated effluent before it recharges the aquifer, ensuring that groundwater quality is enhanced. By reducing nutrient loading and improving the overall quality of discharged effluent, the project will contribute to the restoration and preservation of surface and groundwater quality in the targeted area, benefiting both the environment and local communities.</t>
  </si>
  <si>
    <t>The project will significantly improve the environmental health of the Suwannee River Basin and Fanning Manatee PFA by reducing TP and Total Nitrogen TN levels, thus protecting the ecosystems and biodiversity of the Suwannee River, Manatee Spring, Fanning Springs, Waccasassa River, and other waterbodies. By bringing the City into compliance with DEP Administrative Order (AO 221 NE), the project avoids potential legal and regulatory penalties. As a fiscally constrained/disadvantaged community in an RAO, regulatory and legal penalties would further exasperate the City's financial position. Additionally, the project supports the Cityâ€™s long-term planning and growth by addressing existing overcapacity issues and accommodating future development, particularly in the recently annexed â‰ˆ2,100 acres of residential land._x000D_
_x000D_
Economically, the project will help maintain and potentially increase the $31M annual economic value provided by Manatee Spring and Fanning Springs, which attract significant tourism and visitor traffic. The completion of the project will also enable the City to pursue additional septic-to-sewer projects, removing approximately 800 septic systems from the Fanning Manatee PFA, further enhancing water quality. The use of AWT technologies and RIBs demonstrates a commitment to utilizing state-of-the-art solutions for environmental protection. The phased approach ensures efficient resource use, allowing for careful planning and design before construction, optimizing funding allocation, and ensuring project effectiveness, long-term sustainability and, functionality.</t>
  </si>
  <si>
    <t>mark.thomas@marionfl.org</t>
  </si>
  <si>
    <t>MARK THOMAS</t>
  </si>
  <si>
    <t>(352) 307-4624</t>
  </si>
  <si>
    <t>MARK.THOMAS@MARIONFL.ORG</t>
  </si>
  <si>
    <t>Marion County Utilities</t>
  </si>
  <si>
    <t>Silver Springs Shores Septic to Sewer Phase 3</t>
  </si>
  <si>
    <t>The Silver Springs Shores Septic to Sewer Phase 3 project covers 250 acres in SE Marion County, Florida and is within the Silver Springs BMAP. The project is 1.4 miles west of the Marshall Swamp, 3.9 miles west of the Ocklawaha River, and six miles south of Silver Springs. There are 512 lots in the project area, of which 251 contain existing OSTDS. The project includes design and construction of a sewer collection system and water transmission system consisting of 34,800 LF of gravity sewer; 100 manholes; 10,400 LF of 4"-8" force main; 2,100 LF of 8" to 12" force main; four lift stations; 34,550 LF of water main; and approximately 7 miles of road reclamation.</t>
  </si>
  <si>
    <t xml:space="preserve">This project will eliminate 251 existing OSTDS and 512 total OSTDS at building within Silver Springs Shores. When constructed, this project is anticipated to reduce nitrogen loading by approximately 2,400 lbs. annually, with a total reduction of 4,900 lbs. annually at build-out. </t>
  </si>
  <si>
    <t>29.129429545826902</t>
  </si>
  <si>
    <t>Silver River and Springs</t>
  </si>
  <si>
    <t>S140:Provide Central Sewer Service to Old Platted Subdivision Served by Septic (Silver Springs Shores Septic to Sewer Program)</t>
  </si>
  <si>
    <t>Phases 1 and 2 and moving to construction Q3 2024. This project is Phase 3. Design is 90% complete and construction could be started Q4 2024, pending funding.</t>
  </si>
  <si>
    <t>There is no benefit</t>
  </si>
  <si>
    <t>Nitrogen reduction is based on FDEP guidance for OSTDS conversion. Central water service will be made available to property owners as part of this project to replace domestic wells should property owners choose to connect.</t>
  </si>
  <si>
    <t>The central water service provided by the project will ensure residents have access safe treated drinking water. This project is adjacent to an area with 1,4-dioxane contamination and will likely be impacted by the PFAS plume originating from the Lowell area.</t>
  </si>
  <si>
    <t>Marion County Utilities has worked closely with the project's design-build team to identify cost savings during design. The project will be constructed with a Guaranteed Maximum Price that is negotiated up front. For Phases 1 and 2, Marion County has been able to successfully negotiate 10% (approximately) lower costs than as initially submitted.</t>
  </si>
  <si>
    <t>Land has been acquired</t>
  </si>
  <si>
    <t>FLA296651</t>
  </si>
  <si>
    <t>N/A, mandatory connection</t>
  </si>
  <si>
    <t>Payment of connection fees will be covered for properties with an existing OSTDS.</t>
  </si>
  <si>
    <t xml:space="preserve">Applicant </t>
  </si>
  <si>
    <t>This project will be shovel-ready by the time of award, if approved. Project documents were previously submitted to DWRAFundingPortal@floridadep.gov under the subject "SILVER SPRINGS SHORES SEPTIC TO SEWER PHASE 3" on 6/4/2024 for our application under the WQIP.</t>
  </si>
  <si>
    <t>Silver Springs Shores Septic to Sewer Phase 4</t>
  </si>
  <si>
    <t>The Silver Springs Shores Septic to Sewer Phase 4 project covers 210 acres in SE Marion County, Florida and is within the Silver Springs BMAP. The project is 1.0 miles west of the Marshall Swamp, 3.2 miles west of the Ocklawaha River, and 6.6 miles south of Silver Springs. There are 501 lots in the project area, of which 302 contain existing OSTDS. The project includes design and construction of a sewer collection system and water transmission system consisting of 35,050 LF of gravity sewer; 102 manholes; 2,250 LF of 4"-8" force main; one lift station; 35,050 LF of water main; and approximately 6.6 miles of road reclamation.</t>
  </si>
  <si>
    <t>This project will eliminate 302 existing OSTDS within Silver Springs Shores. When constructed, this project is anticipated to reduce nitrogen loading by approximately 2,900 lbs. annually, with a total reduction of 4,800 lbs. annually at build-out.</t>
  </si>
  <si>
    <t>Phases 1 and 2 and moving to construction Q3 2024. This project is Phase 4. Design is 60% complete and construction could be started Q4 2024, pending funding.</t>
  </si>
  <si>
    <t>Payment of connection fees will be covered for properties with an existing OSTDS</t>
  </si>
  <si>
    <t>This project will be shovel-ready by the time of award, if approved. Project documents were previously submitted to DWRAFundingPortal@floridadep.gov under the subject "SILVER SPRINGS SHORES SEPTIC TO SEWER PHASE 4" on 6/4/2024 for our application under the WQIP.</t>
  </si>
  <si>
    <t>rpatel@co.hernando.fl.us</t>
  </si>
  <si>
    <t>Ron Patel</t>
  </si>
  <si>
    <t>(352) 540-6792</t>
  </si>
  <si>
    <t>Hernando County Utilities Department</t>
  </si>
  <si>
    <t>Septic to Sewer - District A Phase 2</t>
  </si>
  <si>
    <t xml:space="preserve">This application is for 30% design and 3rd party review for Septic to Sewer District A Phase 2 project.  This project will consist of providing central sewer service to approximately 394 properties of which over 295 are currently developed with existing septic systems.  This project is part of the County's 5-year capital improvement program and listed in the Wastewater Master Plan. The Hernando County Board of County Commissioners (BOCC) recently approved an ordinance requiring mandatory sewer connection when it is available. The BOCC has also established a municipal services benefit unit (MSBU) to assess fees in this neighborhood for the local funding contribution. </t>
  </si>
  <si>
    <t>Weeki Wachee Springs is impaired with high nitrates and has a Basin Management Action Plan was developed by the state to address this issue. This plan requires Hernando County to reduce the amount of nitrogen discharged to the groundwater within the BMAP area.  Construction of a sewer system is needed in the immediate project area to convert an existing residential neighborhood from individual septic system to central sewer system.  Florida Department of Environmental Protection funded the county's OSTDS Remediation Feasibility Analysis Report to address the septic tanks that are contributing to the nitrogen loading.   This project will achieve Advanced Wastewater Treatment standards for TN (3 mg/l).</t>
  </si>
  <si>
    <t>Southwest Florida Water Management District</t>
  </si>
  <si>
    <t>28.523289709950983</t>
  </si>
  <si>
    <t>Weeki Wachee Spring and River</t>
  </si>
  <si>
    <t>HC-05: District A - Phase II Septic to Sewer Conversion</t>
  </si>
  <si>
    <t>The Septic to Sewer Conversion District A - Phase II is the closest area to the Weeki Wachee Springs and have the most immediate impact on the Springs .  This project includes eliminating OSTDS and conversion from septic to centralized sewer in the Spring area.  This application is for 30% design and 3rd party review for the project.  30% design is necessary to apply for future FDEP funding and for acquiring funding for finishing the design and construction in subsequent springs funding cycles.</t>
  </si>
  <si>
    <t xml:space="preserve">This project will consist of providing central sewer service to approximately 394 properties of which over 295 are currently developed with existing septic systems and reduction of  2,782 lbs/year nitrogen.  </t>
  </si>
  <si>
    <t>This project is part of the County's 5-year capital improvement program and listed in the Wastewater Master Plan. The Hernando County Board of County Commissioners (BOCC) recently approved an ordinance requiring mandatory sewer connection when it is available. The BOCC has also established a municipal services benefit unit (MSBU) to assess fees in this neighborhood for the local funding contribution.</t>
  </si>
  <si>
    <t>Land is under an easement that allows for construction and access</t>
  </si>
  <si>
    <t>Glen Subregional WRF FLA012069</t>
  </si>
  <si>
    <t xml:space="preserve">Hernando County will host an Open House workshops for this project which would be similar to the Open House workshops for the Septic to Sewer Conversion for District A Phase 1 project held on June 14th, 2023 to provide additional information about the project and answer questions to the stakeholders . County will create a web page for providing additional information regarding the project.  Second Open House workshop will be scheduled as 100% design is completed.  Citizens concerns and buy-in will be judged based on the workshops participation.  </t>
  </si>
  <si>
    <t xml:space="preserve">Property owners within the project location would pay a percentage of the cost for connecting to central sewer.   The cost will include dismantling the septic system and pipe installation from the home to the central sewer system, sewer connection fees and most likely new roadway pavement.    County will apply for State and Federal grants, and also will contribute County funds for the project.  The actual amount of citizens fare share will be calculated once the total project cost is identified. </t>
  </si>
  <si>
    <t>Homeowner</t>
  </si>
  <si>
    <t xml:space="preserve">The Resource Benefit of this water quality project is the reduction of pollutant loads within the PFA of the Weeki Wachee basin management action plan (BMAP), a SWIM priority water body. _x000D_
</t>
  </si>
  <si>
    <t>Several package plants are in close proximity to first order magnitude springs and are within first order magnitude springsheds.  Weeki Wachee and Homosassa have been deemed to be impaired waterbodies under Chapter 61-303(d) F.A.C. due to nutrient levels.  This project is the continuation of the Countyâ€™s effort to provide wastewater service to existing private wastewater package plants adjacent to Weeki Wachee Springs and within the Weeki Wachee springsheds.  This project will improve water quality by demolishing existing private wastewater package plants (Weeki Wachee North MHP, Topics RV Resort, Frontier MHP, and Country Side Estates) and replacing them with lift stations to connect to the Countyâ€™s central wastewater collection system.</t>
  </si>
  <si>
    <t>Weeki Wachee Springs is impaired with high nitrates and has a Basin Management Action Plan developed by the state to address this issue. This plan requires Hernando County to reduce the amount of nitrogen discharged to the groundwater within the BMAP area.   This project will connect several wastewater package plants to the Hernando Countyâ€™s central wastewater collection system and will result in additional availability of reclaimed water for potential reuse or aquifer recharge, and  will reduce nutrient loading to the local spring sheds. The project will increase Countyâ€™s sanitary sewer conveyance capacity, prevent water contamination, &amp; assist in preserving healthy environment &amp; quality of life.</t>
  </si>
  <si>
    <t>28.53746419865437</t>
  </si>
  <si>
    <t>Weeki Wachee  Spring</t>
  </si>
  <si>
    <t>HC-09:Countryside Estates</t>
  </si>
  <si>
    <t xml:space="preserve">The County has completed 100% design for this project. With the current cost estimates, there is not enough grant funding to complete all package plants and lift stations needed. Hernando County Utilities Department would like to request funding from the State to connect Weeki Wachee North MHP, Topics RV Resort, Frontier MHP, and Country Side Estates and replacing them with lift stations to connect to the Countyâ€™s central wastewater collection system. </t>
  </si>
  <si>
    <t>N/A</t>
  </si>
  <si>
    <t>This project will connect several wastewater package plants to the Hernando Countyâ€™s central wastewater collection system and will result in additional availability of reclaimed water for potential reuse or aquifer recharge, and  will reduce nutrient loading to the local spring sheds. The project will increase Countyâ€™s sanitary sewer conveyance capacity, prevent water contamination, &amp; assist in preserving healthy environment &amp; quality of life.</t>
  </si>
  <si>
    <t xml:space="preserve">Hernando County Utilities Department has already prepared 95% of construction plans, specifications, Engineers Opinion of Probable Costs for the project.  Project is almost ready for bid and construction upon receiving supporting funds.  </t>
  </si>
  <si>
    <t xml:space="preserve">Flows from all package plants will be directed to the Airport Water Reclamation Facility for further treatment.   Airport Water Reclamation Facility, use secondary or biological treatment to remove nutrients in wastewater effluent, reduces Nitrogen levels to meet the state of Floridaâ€™s Advanced Wastewater Treatment (AWT) standards for total Nitrogen which is 3 mg/l. _x000D_
_x000D_
</t>
  </si>
  <si>
    <t>This project will provide connection from four private wastewater package plants to the Countyâ€™s central wastewater collection system. The project will also result in additional reclaimed water for beneficial reuse.  This project will reduce nutrient loading to the local spring sheds.   The project will increase Countyâ€™s sanitary sewer conveyance capacity, prevent water contamination, &amp; assist in preserving healthy environment &amp; quality of life.</t>
  </si>
  <si>
    <t>carmen.chosie@cdge.com</t>
  </si>
  <si>
    <t>Carmen Chosie. PE</t>
  </si>
  <si>
    <t>(334) 677-9431</t>
  </si>
  <si>
    <t>Town of Malone</t>
  </si>
  <si>
    <t>Malone Sewer System Extension - Phase 2 (WG090)</t>
  </si>
  <si>
    <t>The majority of the Town is served by onsite septic systems for wastewater treatment and disposal with a small percentage of the Town being connected to the nearby JCI wastewater treatment and disposal infrastructure. Malone is located within the Jackson Blue Springs and Merritts Mill Pond Basin BMAP priority area and has been identified as a responsible stakeholder of the Basin. FDEP has identified septic tanks as a source of nitrate, and the elimination of aging septic systems will reduce loading to this Basin. Phase 1 (ongoing, WG090) of the project includes construction of a wastewater treatment facility. Phase 2 will consist of the extension of the sewer system allowing for the removal of approximately 150 septic systems.</t>
  </si>
  <si>
    <t>Elimination of septic tank systems is one of the tasks necessary to restore water quality to the Jackson Blue Springs and Merritts Mill Pond Basin BMAP as FDEP has identified septic tanks as a source of nitrate loading within the basin.</t>
  </si>
  <si>
    <t>Jackson</t>
  </si>
  <si>
    <t>Northwest Florida Water Management District</t>
  </si>
  <si>
    <t>30.963807008883517</t>
  </si>
  <si>
    <t>Jackson Blue Spring and Merritts Mill Pond Basin</t>
  </si>
  <si>
    <t>Jackson Blue Spring</t>
  </si>
  <si>
    <t>Nitrogen Load Model (NLM) by Valiela et al. (1997, 2000)</t>
  </si>
  <si>
    <t xml:space="preserve">Wastewater treatment and disposal availability will allow for residential and/or commercial growth in the area. </t>
  </si>
  <si>
    <t>WG090 - Malone Sewer System Extension</t>
  </si>
  <si>
    <t xml:space="preserve">The proposed project has been designed to balance capital costs with the need to implement treatment technology capably of meeting the nitrogen reduction needs of the BMAP area. In addition, design efforts have considered future operation and maintenance costs associated with the equipment and structures to ensure the system is able to be successfully maintained by the Town long term. </t>
  </si>
  <si>
    <t>Enhanced nutrient reduction;Construction of a new facility</t>
  </si>
  <si>
    <t xml:space="preserve">Construction of a new, mechanical wastewater treatment plant for the Town of Malone to eliminate 150 septic systems and reduce nitrate loading. The mechanical treatment plant will include sequencing batch reactor (SBR) technology for BOD and TSS removal along with anaerobic and anoxic mixing zones for nutrient removal. </t>
  </si>
  <si>
    <t>Facility already meets AWT standards</t>
  </si>
  <si>
    <t xml:space="preserve">The elimination of septic systems is one of the necessary tasks to restore water quality to the BMAP area. </t>
  </si>
  <si>
    <t>Michelle.Alford@citrusbocc.com</t>
  </si>
  <si>
    <t>Michelle Alford</t>
  </si>
  <si>
    <t>(352) 527-7520</t>
  </si>
  <si>
    <t>michelle.alford@citrusbocc.com</t>
  </si>
  <si>
    <t>Citrus County, Florida</t>
  </si>
  <si>
    <t>Citrus County Septic Upgrade Incentive Program</t>
  </si>
  <si>
    <t>Citrus County currently administers a Septic Upgrade Incentive Program that encourages homeowners to voluntarily remediate existing conventional Onsite Sewage Treatment and Disposal Systems (OSTDS) to include nitrogen-reducing enhancements which benefits future water quality. Where the Feasibility Analysis does not indicate connection to sewer, the incentive program offsets a portion of homeowner costs by providing homeowners or certified septic system installers and licensed plumbers with up to $7,000 after the installation of enhanced nitrogen-reducing features to existing septic systems within targeted areas of the Springs Priority Focus areas of Chassahowitzka-Homosassa Springs and Kings Bay and Crystal River Springs.</t>
  </si>
  <si>
    <t>Septic systems are the largest source of nitrogen pollution to our coastal waterways. By reducing the amount of nitrogen that we discharge into the ground from our wastewater and stormwater systems, we can prevent or reverse nitrogen pollution.  The Citrus County Septic Upgrade Program helps by preventing on-going pollution and helps restore water quality.</t>
  </si>
  <si>
    <t>28.849887242972798</t>
  </si>
  <si>
    <t>Kings Bay and Crystal River Springs  - TN/TP/NO3/OPO4 and Chassahowitzka-Homosassa Springs - NO3</t>
  </si>
  <si>
    <t>Chassahowitzka-Homosassa Springs</t>
  </si>
  <si>
    <t>Kings Bay and Crystal River Springs  Basin and Chassahowitzka-Homosassa Springs Basin Action Plan</t>
  </si>
  <si>
    <t>Additional award funding in the amount of $3,500,000 is being requested for the continuation of the Citrus County Septic Incentive Upgrade Program that will assist approximately 450 additional residents within the Springs Priority Focus Area with nitrogen reducing enhancements to current septic systems to benefit future water quality.</t>
  </si>
  <si>
    <t xml:space="preserve">2020-2021 Wastewater Treatment Feasibility Analysis - Kings Bay and Crystal River Springs and Chassahowitzka-Homosassa Springs </t>
  </si>
  <si>
    <t>Per the 2020-2021 Wastewater Treatment Feasibility Analysis that Citrus County had completed, it is estimated that each enhanced system will have 7.5 lbs. of nitrogen reductions per year. With a goal of replacing 90 systems per year multiplied by 7.5 = 675 lbs. of nitrogen reductions per year.</t>
  </si>
  <si>
    <t>With the anticipation of nitrogen-reducing system enhancements becoming a state requirement, it is imperative that we have the ability to assist our residents. It not only would help the long-term goal of improving water quality, but it also gives residents the ability to expeditiously move forward with their upgraded systems, as well as removing additional financial burdens from residents who would otherwise have no other financial ability to move forward with an upgraded system.</t>
  </si>
  <si>
    <t>LPF0901</t>
  </si>
  <si>
    <t>The Citrus County Septic Upgrade Incentive Program is successfully being implemented in Citrus County by assisting homeowners with nitrogen reducing system upgrades. This much needed funding will allow us to continue serving our residents, which is a benefit to our community and works towards the long -term goal of improving water quality. With an additional award funding of $3,500,000 (with already being awarded $ 2,827,222.22 plus an additional $3,500,000 requested, for a total final award of 6,327,222.22) we anticipate an additional four years would be sufficient time to effectively expend the funding and assist approximately 450 additional homeowners with a nitrogen reducing system upgrades within the Springs Priority Focus Area of Citrus County. The proposed completion date would be 9/30/2029. This much needed funding will allow us to continue serving our residents, which is a benefit to our community and works towards the long-term goal of improving water quality.</t>
  </si>
  <si>
    <t>No permits required</t>
  </si>
  <si>
    <t xml:space="preserve">The Citrus County Septic Upgrade Incentive Program has successfully been implemented by Citrus County since 2021 and is designed to pay up to $7,000 of an eligible Homeowner's cost to voluntarily remediate an existing conventional On-site Sewage Treatment and Disposal Systems (OSTDS) to include nitrogen-reducing enhancements. The Homeowner must reside within the eligible targeted areas pre-approved by Florida Department of Environmental Protection. The Homeowner agrees to pay any additional costs above the Septic Upgrade Programâ€™s $7,000.00 grant award and any ineligible grant expenses. All completed work must follow all applicable County codes and Florida Health Department requirements. _x000D_
Permits must be applied for and approved prior to start of site work._x000D_
If a Citrus County Electrical Permit was issued, that work will need to be inspected by the County as well. The grant reimbursement of up to $7,000.00 will be provided directly to a registered septic contractor, licensed plumber, or Homeowner upon septic upgrade project completion, County Building Department and FDOH inspection, and approval by the grant division. Proof of payment of any amount over the $7,000.00 by the Homeowner (if any) must be in the form of a cleared bank check, credit/debit card receipt, or copy of a cashierâ€™s check. Eligible grant awards are on a firstâ€approved pre-application basis._x000D_
</t>
  </si>
  <si>
    <t>The Homeowner</t>
  </si>
  <si>
    <t>The Citrus County Septic Upgrade Incentive Program is successfully being implemented in Citrus County since 2021. It is an established, well-run program with streamlined processes. _x000D_
_x000D_
With the anticipation of nitrogen-reducing system enhancements becoming a state requirement, it is imperative that we have the ability to assist our residents. The additional $3,500,000 in funding would not only would help the long-term goal of improving water quality, but it also gives residents the ability to expeditiously move forward with their upgraded systems, as well as removing additional financial burdens from residents who would otherwise have no other financial ability to move forward with an upgraded system.</t>
  </si>
  <si>
    <t>sealeykm@gru.com</t>
  </si>
  <si>
    <t>Kristen Sealey</t>
  </si>
  <si>
    <t>(352) 393-1621</t>
  </si>
  <si>
    <t xml:space="preserve">Gainesville Regional Utilities </t>
  </si>
  <si>
    <t xml:space="preserve">GRU Groundwater Recharge Wetland </t>
  </si>
  <si>
    <t>GRU is creating a groundwater recharge wetland that will recharge the Floridan Aquifer to help achieve MFL recovery and prevention requirements for the Lower Santa Fe and Ichetucknee Rivers and Priority Springs (LSFIR). The project will receive reclaimed water from the Kanapaha Water Reclamation Facility and achieve total nitrogen removal to 3 mg/L or less before recharging the Floridan Aquifer. This first phase of the project will recharge 3 MGD and is being constructed with cost share funding from the SRWMD and FDEP. Future phases will increase the recharge capacity of the site up to 5 MGD. The funding amount requested in this application is for additional design and construction costs due to post-pandemic inflation.</t>
  </si>
  <si>
    <t xml:space="preserve">The project is located in the Santa Fe River BMAP area and is required to achieve TN &lt;3 mg/l. The Lower Santa Fe River has a TMDL for nitrate of 0.35 mg/l. Natural processes in the constructed wetland will reduce the total nitrogen in the reclaimed water to achieve the 3 mg/L annual average TN before recharging the Floridan Aquifer. The groundwater recharge from the project will help boost groundwater supplies, raise aquifer levels and support flows at rivers, springs and other nearby waterbodies.  </t>
  </si>
  <si>
    <t>29.62014956795225</t>
  </si>
  <si>
    <t>Lower Santa Fe and Ichetucknee Rivers and Priority Springs (LSFIR)</t>
  </si>
  <si>
    <t>Santa Fe River Basin</t>
  </si>
  <si>
    <t>No, but intend to be incorporated in the next BMAP Annual Update</t>
  </si>
  <si>
    <t>SRWS00129B Groundwater Recharge Wetland Phase 1 (Southwest Nature Park) (Listed in 2023 North Fl Regional Water Supply Plan)</t>
  </si>
  <si>
    <t>This category is not applicable for this project</t>
  </si>
  <si>
    <t xml:space="preserve">The wetland will reduce the total nitrogen in the reclaimed water from 5.5 mg/l to 3.0 mg/l or less, which equates 22,830 lb/year based on a 3 MGD flow. The project will recharge the Upper Floridan Aquifer with 3 mgd of reclaimed water which will benefit the LSFIR MFL recovery.   </t>
  </si>
  <si>
    <t>The project will serve as a public park managed by Alachua County Parks and Open Space. It will provided passive recreation, educational opportunities, and wildlife habitat. The property is within close proximity to elementary schools and adjacent to a future high school.</t>
  </si>
  <si>
    <t>SRWMD Contract 19/20-147  ($1,500,000 state w/ $1,500,000 local match) _x000D_
SRWMD Contract 22/23-069   ($4,600,00 state w/ $4,600,000 local match)</t>
  </si>
  <si>
    <t>$255,000 of funds from this request will go toward completing the design and permitting of the project. The design and permitting of this project includes conducting a hydraulic load test at the site needed to properly size the cells. The remaining $1,950,000 will go toward completing construction.</t>
  </si>
  <si>
    <t xml:space="preserve">Groundwater recharge wetlands accomplish nitrogen reduction and aquifer recharge simultaneously. Similar projects around the state, including GRUâ€™s demonstration wetlands, reliably reduce nitrogen to low levels while providing the benefit of aquifer recharge.  Constructed wetlands are less costly at reducing nitrogen compared to mechanical treatment systems, as they rely on natural microbial processes for denitrification without the need for external energy or chemicals. Based on the current draft LSFIR MFLs, the recharge provided by this project will meet approximately 16 percent and 2 percent of the flow recovery needs for the Lower Santa Fe and Ichetucknee Rivers, respectively. This is a significant flow contribution with relatively low costs compared to other recovery projects for the rivers. </t>
  </si>
  <si>
    <t xml:space="preserve">Project will recharge the Upper Floridan Aquifer with 3 mgd of low nutrient water using reclaimed water from the GRU KWRF which will help to raise the potentiometric surface thus benefitting flows to the Lower Santa Fe and Ichetucknee Rivers and Priority Springs. The estimated benefit to the LSFR at UF441 and the Ichetucknee are 2.8 cfs and 0.3 cfs, respectively. The wetland process will reduce nitrogen levels to meet (or be below) the 3 mg/l TN requirement from the BMAP before the water reaches the Floridan Aquifer. </t>
  </si>
  <si>
    <t xml:space="preserve">In addition to serving its main function in providing nutrient reduction and aquifer recharge, the project will serve as a public park managed by Alachua County Parks and Open Space. It will provided passive recreation, educational opportunities, and wildlife habitat. The property is within close proximity to elementary schools and adjacent to a future high school and will provide educational opportunities to promote water stewardship. </t>
  </si>
  <si>
    <t>Northwest Hernando Septic to Sewer Feasibility Study</t>
  </si>
  <si>
    <t xml:space="preserve">Hernando County Utilities Department  is seeking a study for converting septic tanks to a centralized conventional gravity sewer system in the northwestern area of county. The proposed study will identify phasing options to convert septic tanks to centralized gravity sewer utilizing a cost to benefit ratio basis. The benefit will consider the reduction in amount of nutrients discharged from the septic tanks to Weeki Wachee and Chassahowitzka springs.   The specific area for this study is approximately 13,500 acres and generally described as east of Commercial Way, south of Kelso Street, west of the Suncoast Parkway, and north of Hexam Road; with an emphasis on the properties north of Centralia Rd._x000D_
</t>
  </si>
  <si>
    <t>The waters of the Weeki Wachee Spring Group and Chassahowitzka are impaired by nitrates, which in excess has been demonstrated to adversely affect the spring ecosystem.    _x000D_
_x000D_
The study will also investigate the need for including centralized water in this study area for septic to sewer conversions since this area is mostly outside of the HCUDâ€™s current water service area. The benefit would consider the reduction in amount of nutrients discharged from the septic tanks to the water sheds.</t>
  </si>
  <si>
    <t>28.580660681804712</t>
  </si>
  <si>
    <t xml:space="preserve">Weeki Wachee Spring </t>
  </si>
  <si>
    <t>The feasibility study will determine any net environmental benefits for Septic to Sewer in this region.</t>
  </si>
  <si>
    <t xml:space="preserve">This project will connect several residence in the northwest quadrant of county to the central wastewater collection system.  The treated wastewater will result in additional availability of reclaimed water for potential reuse or aquifer recharge, and  will reduce nutrient loading to the local spring sheds. The project will increase Countyâ€™s sanitary sewer conveyance capacity, prevent water contamination, &amp; assist in preserving healthy environment &amp; quality of life.  The amount of nitrogen discharged to the groundwater within the BMAP area will be reduced.   </t>
  </si>
  <si>
    <t>This application is for seeking a study for converting septic tanks to a centralized conventional gravity sewer system, in the northwestern area of Hernando County, and will assist to apply for future funding through the FDEP &amp; SWFWMD funding program for finishing the design and construction in subsequent springs funding cycles.   The study will also investigate the need for including centralized water in this study area for septic to sewer conversions since this area is mostly outside of the HCUDâ€™s current water_x000D_
service area.</t>
  </si>
  <si>
    <t>FLA012069</t>
  </si>
  <si>
    <t xml:space="preserve">Study will determine current level of buy-in approval from neighborhood for sewer connections.  </t>
  </si>
  <si>
    <t xml:space="preserve">Study will determine strategy </t>
  </si>
  <si>
    <t>Consultant will estimate the nutrient loading from septic tanks in one (1), five (5), and ten (10) year travel times within each water shed. Estimates will be based on published EPA documents for average nitrogen loading per OSTDS and hydrogeologic conditions within the Weeki Wachee and Chassahowitzka water sheds.</t>
  </si>
  <si>
    <t xml:space="preserve">Septic to Sewer - District A Phase 1 </t>
  </si>
  <si>
    <t>Septic to Sewer - District A Phase 1 project, necessary to comply with the state mandated Basin Management Action Plan for Weeki Wachee Springs, includes removal of septic systems from service and construction of a centralized sewer system.   Construction of sewer system is needed to convert an existing residential neighborhood from individual septic  system to central sewer.  Weeki Wachee Springsâ€™ water quality is slowly deteriorating due to increased nutrient loading. The conversion of septic systems to sanitary sewer will help remove a portion of the nitrogen to the Weeki Wachee Springs and lower nutrient levels going to the Spring.</t>
  </si>
  <si>
    <t>This 100 % design ready project will eliminate and prevent 295 septic tanks, provide connection to 394 properties to the Countyâ€™s central wastewater collection system. and will expand the Hernando County wastewater collection system.  Eliminating septic tanks will reducing nutrient loading and improving water quality in the Weeki Wachee Springs.  There will be reductions of 2782 lbs/year of Total Nitrogen upon completion of this project.</t>
  </si>
  <si>
    <t>28.506374668541522</t>
  </si>
  <si>
    <t>HC-04: District A - Phase I Septic to Sewer Conversion</t>
  </si>
  <si>
    <t>100 % of design for this project is completed.  Project is ready for bidding providing availability of adequate supporting funds from FDEP.</t>
  </si>
  <si>
    <t>This project will convert several septic tanks and provide connection 394 properties to the Countyâ€™s central wastewater collection system. and will expand the Hernando County wastewater collection system. The project will also result in additional reclaimed water for beneficial reuse.</t>
  </si>
  <si>
    <t>WG049 (Septic to Sewer Conversion for District A Phase 1)</t>
  </si>
  <si>
    <t>This project is listed as a Capital Improvement Program project in "Hernando County 2021 Wastewater Master Plan". FDEP Grant funding will pay for 85% of the estimated construction and design cost of project to maintain compliance with Hernando County Utilities Department's bond covenants. Hernando County will fund 5% of the project, and the area property owners receiving sewer service will pay 10%.</t>
  </si>
  <si>
    <t>Glen Subregional Water Reclamation Facility (FLA012069-021-DW1/MR)</t>
  </si>
  <si>
    <t>Hernando County has hosted an Open House workshops on June 14th, 2023 to provide additional information and answer questions about the project.   County also has setup a web page for providing additional information regarding the project.  Another Open House workshop is scheduled on August 29th.  First workshop was well received and appreciated by the citizens.</t>
  </si>
  <si>
    <t>Property owners within the project location would pay a percentage of the cost estimated at 10%. Total cost for this type of project is estimated to be $36,000 per property. Based on these estimates, the property owners would expect to pay an estimate of $3,600.   The cost will include dismantling the septic system and pipe installation from the home to the central sewer system, sewer connection fees and most likely new roadway pavement.  This figure is preliminary and may change with construction market fluctuations.</t>
  </si>
  <si>
    <t>This is a 100 % design ready project, ready for bids and construction based on availability of supporting funds from FDEP.</t>
  </si>
  <si>
    <t>info@onerakeatatime.org</t>
  </si>
  <si>
    <t>Art Jones</t>
  </si>
  <si>
    <t>(727) 642-7659</t>
  </si>
  <si>
    <t>One Rake At A Time</t>
  </si>
  <si>
    <t>Rainbow River Restoration Project by One Rake At A Time</t>
  </si>
  <si>
    <t xml:space="preserve">Funds are to restore the impaired lower Rainbow River following the same methods as the successful Kings Bay Restoration Project. Designated as an Aquatic Preserve in 1986 and an OFW in 1987, it was then deemed in 1989 to be a SWIM priority water body. The river has been declining for decades. The lower river is especially impaired from nearby phosphate mining. This project will remove muck, algae, invasive plants and over 12,000 cubic yards of detrital material in 3.56 acres and replant native vegetation restoring the river to its natural state. These plants will stabilize the bottom, provide habitat, uptake nutrients, and oxygenate the water which will prevent invasive algae from becoming dominant again.  </t>
  </si>
  <si>
    <t xml:space="preserve">Decades of Phosphate mining has created coves on the edge of the river that act as a sink for dissolved nutrients and increase concentrations of chlorophyll. Water clarity is high in the upper region of the river but increased chlorophyll concentrations and these coves, the lower portion has witnessed a major decrease (SWIM 2015). Increases in nitrates and iron accumulation in sediments have stimulated the growth of phytoplankton and algal mats in the lower river as well (Atkins 2022). A combination of high nutrient input and decreased flow has caused sediments in the lower river  to have a high concentration of phosphates and settling organic debris. Removal of organics/nutrient laden material and invasives will improve the lower river. </t>
  </si>
  <si>
    <t>29.04555555467717</t>
  </si>
  <si>
    <t>Rainbow River (Lower) which flows into the Withlacoochee</t>
  </si>
  <si>
    <t>Rainbow River and Springs</t>
  </si>
  <si>
    <t xml:space="preserve">2015-2019 Springs Management Plan </t>
  </si>
  <si>
    <t xml:space="preserve">The 2015-2019 Springs Management Plan lists under Objectives: "Implement projects to reduce nitrogen loads and Implement projects to reduce phosphorus loads where appropriate". Various programs have been used over the years to address the water quality (septic to sewer conversion, educational outreach, fertilizer ordinances) but no programs address the legacy nutrients from spraying herbicides and the damage done by the phosphate mining. This project will help meet a goal of the BMAP plan. </t>
  </si>
  <si>
    <t>Priority Water Bodies with Adopted and Effective Minimum Flow and Minimum Water Level Rules, Including Those That Have Been Reevaluated: Rainbow River/Rainbow Spring Group (OFS) https://www.swfwmd.state.fl.us/resources/plans-reports/rwsp Appendix 2-1</t>
  </si>
  <si>
    <t xml:space="preserve">This project anticipated removing 7,200 cubic yards of muck from 3.56 acres in our pilot project. This calculates to approximately 12,000,000 pounds of muck removed, the bulk of which is organic detrital material and invasive species.  In our entire 22.40 acre project it is anticipated that over 44,950 cubic yards of muck removed which equates to over 75 million pounds of muck. Sample testing of muck from the river shows that 282,342 pounds of nitrogen and 350,104 pounds of phosphorus will be removed by removing this muck layer full of decades of nutrients.  It is estimated this project will take 5 years. </t>
  </si>
  <si>
    <t xml:space="preserve">This project aims to remove several feet of organic debris and detrital material, invasive species, and remediate some of the past damages of phosphate mining on the lower Rainbow River. Ultimately, after the lower river is cleaned and replanted in native vegetation, living shoreline are planned in areas where islands are eroding in the river channel, and where old phosphate tailing piles are eroding into the river. These living shoreline can help prevent this phosphate rich soil from washing into the channel and feeding the algae growth. _x000D_
_x000D_
The proposed project is a method for the removal of Lyngbya, Hydrilla, and other associated organic material that has accumulated above the natural substrate. Additionally, the removal of nutrients through material processing/filtering combined with the planting of native SAV permits sequestration of available, aquatic nutrients through ecologically native means. Restoring native SAV will sequester available nutrients while oxygenating the water. The proposed project further aims to reduce sediment and nutrient displacement from existing island habitats in the Rainbow River system. Planting emergent plant species at the perimeter of the islands provides a root structure to lock in sediment. The increase in native plant community at these island shorelines benefit local ecological processes, for they function in their niche providing local fauna more habitat and sequestering nutrients._x000D_
_x000D_
Page 48 of the Rainbow River BMAP plan from 2015 states "implementation of restoration alternatives in the lower Rainbow River and adjacent phosphate mine pits" was supposed to begin in 2016 but has not yet been started. This project would address this outstanding need in the BMAP. _x000D_
_x000D_
The SWFWMD 2024-2028 Strategic Plan states that for the Rainbow River "-Coverage of desirable submerged aquatic vegetation and -Coverage of invasive aquatic vegetation" are a priority (pg 10). This restoration project would meet those goals of increasing desired vegetation and reducing undesirable vegetation.  </t>
  </si>
  <si>
    <t xml:space="preserve">We received a Legislative Appropriate for $1.825 M  (Award #s or Line-Item Appropriations: LP, GAA LI 1705A, FY23-24, GR) and Dep grant agreement number LPA0675. For FY 24-25  We just received $2M for: "One Rake At A Time Rainbow River Restoration Project (HF 3395) (SF 2058)"_x000D_
</t>
  </si>
  <si>
    <t xml:space="preserve">This project follows the same methodology used in both the Kings Bay Restoration Project and the Homosassa River Restoration project which have seen resounding success. Unless the decades of damage and decline is addressed through muck removal, no amount of water quality improvements will restore the river as the muck on the bottom makes the river unsuitable for native vegetation to grow. Just having cleaner water flowing through a dirty river bottom won't fix the problems or encourage plant growth.  This thorough cleaning of the river bottom will allow other projects such as BMAP implementation projects, and reduction in of nutrients entering the aquifer and river, to have a greater effect. </t>
  </si>
  <si>
    <t xml:space="preserve">This project is part Hydrologic Restoration and part Environmental Restoration. By removing muck, it will improve water depth along the shoreline where the organic detrital material is several feet thick thus increasing navigation slightly for homeowners. But more importantly this is an environmental restoration project will will repair over a hundred years of river damage beginning with Phosphate mining in the early 1900s to the continual use of necessary herbicides to keep invasive species at bay. However, this continued spraying just allows for more organic debris to end up on the bottom of the river adding to the anoxic muck layer that invasive species love.  By removing the invasive species and the muck all at one time it will reduce the need for future herbicide applications, native plants will stabilize the river sediments improving clarity and habitat, and those plants will continue to uptake nutrients in the water column and oxygenate the water which keeps the Lyngbya algae at bay. It is a comprehensive, whole-river approach to improving the lower river. </t>
  </si>
  <si>
    <t xml:space="preserve">We are hopeful to continue to receive Legislative Appropriation funding for the remaining phases of this project ranging from $2,000,000 to $4,000,000 per fiscal year. With both Springs funding and Legislative funding we anticipate finishing the restoration of the lower Rainbow River in 5 years.  We would have had our permits for this work already, but we are held up in the switch from the State's 404 permitting process back to the Army Corps permitting process which is much more time consuming but we are moving forward and hope to have this resolved in the next few months to begin work. Restoring this lower portion of the river would also be beneficial to the town of Dunnellon's economy as it would be a more desirable place for visitors. Additionally, making the lower river as beautiful as the upper river would take some of the pressure off the headsprings and keep them from being loved to death by visitors. _x000D_
_x000D_
Additionally, we are continually fundraising to pay for ancillary costs of this project such as the original survey cost to be able to apply for the permit which was $137,000. We will continue to seek partners, local donors, and grants to help this project along. </t>
  </si>
  <si>
    <t>rclemons@gcfr.org</t>
  </si>
  <si>
    <t>Ryan M Clemons</t>
  </si>
  <si>
    <t>(386) 935-5400</t>
  </si>
  <si>
    <t xml:space="preserve">Gilchrist County Board of County Commissioners </t>
  </si>
  <si>
    <t xml:space="preserve">Hart Springs Water Treatment Replacement </t>
  </si>
  <si>
    <t xml:space="preserve">This project will repair and upgrade an existing water treatment facility that supplies potable water to Hart Springs Park &amp; Campground located on the Suwannee River in Gilchrist County. The original sand filter tanks, constructed in 2003, have developed leaks and areas of corrosion. Spalling, cracking, and bio-growth were observed on most_x000D_
sides of the WTP. This will perform repairs to the exterior and interior of the filter and clear well tanks. It will also replace the filter media. Furthermore, the hydropneumatic tank is 32 years old and in need of replacement to meet current standards and continued operations; this will also be achieved by this project. A feasibility study and estimates have been performed by engineering.  </t>
  </si>
  <si>
    <t xml:space="preserve">The primary concern is conserving the quality of water in Hart Springs and the Suwannee River in Gilchrist County. Hart Springs Park &amp; Campground attracts and hosts thousands of visitors every year, both day visitors and campers. This project will address pollutants by ensuring the water treatment facility is in proper working condition and free of defects. This project is effective and necessary for protecting springs to minimize environmental impacts by tourists and ensuring safe potable water in a well-regulated manner. In the sanitary survey previously identified, FDEP directed the County to correct the observed deficiencies. Feasibility studies and estimates have been performed by licensed engineer firm.  </t>
  </si>
  <si>
    <t>29.67777412677723</t>
  </si>
  <si>
    <t xml:space="preserve">Hart Springs Suwannee River </t>
  </si>
  <si>
    <t>No impairment</t>
  </si>
  <si>
    <t xml:space="preserve">A Feasibility study was performed by an engineering firm to determine whether or not repairs and upgrades would be more beneficial than system replacement. They concluded the most financial prudent manner was repair versus replacement. This was largely in part that the water quality tests have always been above minimal standards. The cost for repairs of the water treatment plant and hydro tank is $250,000.00. The estimated cost of building a new facility was a minimum of $550,000.00. Both options accomplish primary goal of ensuring continued potable water near the springs. </t>
  </si>
  <si>
    <t>The system consists of a single well powered by a 0.5-HP submersible pump capable of supplying 13 GPM of_x000D_
raw water. The treatment plant is supplied by a single well drawing water from the Upper Floridan Aquifer. Water is treated_x000D_
using a three-step treatment process, with the first step being slow-rate sand filtration. The sand filter tanks are_x000D_
compartmentalized concrete structures holding approximately 21,000 gallons of raw water. Prior to entering these_x000D_
tanks, the raw water is injected with a small dose of chlorine to reduce the buildup of biofilm within the sand filter_x000D_
media. The water then passes through the filter media removing suspended solids along the way. Filtered water is_x000D_
stored in the clearwell tanks until it is pumped to the hydropneumatic tank which maintains the distribution systemâ€™s_x000D_
operating pressure. Prior to entering the hydrotank, the filtered water is injected with a chlorine solution for_x000D_
disinfection purposes and with a hardness treatment chemical. The hydrotank volume provides for chlorine contact_x000D_
time prior to the finished water entering the distribution system.</t>
  </si>
  <si>
    <t xml:space="preserve">The sand filter and clearwell tanks both exhibit deficiencies noted by FDEP in the last conducted sanitary survey report. While the system is currently not under a consent order, FDEP has directed the County to repair the deficiencies previously identified in the report. Repair approach options consist of either total reconstruction of the plant by installing a new plant in place of the current plant or point repairing the deficient areas of the plant. Several quotes were received for various repair methods, likely on the order of $100,000 to $200,000 (depending on repair_x000D_
approach and the replacement of filter media and other components where needed). The quote provided by Mack Industries for the total replacement of the current plant was on the order of $400,000 to $500,000 (plus additional costs associated with sitework, permitting, decommission and demolition of the old plant)._x000D_
NFPS recommends the County repair the noted deficiencies observed inside and outside the existing tankage within the plant, including full interior sealing of all concrete tanks and filter media replacement. Repairs can be completed by either Industrial Painting Services of Live Oak or Mack Industries. It should be noted that Mack Industries is the original plant manufacturer and would be most familiar with the system since they designed, constructed, and installed it._x000D_
As mentioned, the hydropneumatic tank will be 35 years old at its next inspection, which exceeds the typical design life of 30 years. While the tank could potentially be relined and recoated for an additional 5 years of service, it is likely by that time that the wall thickness will have diminished to a level that is unsafe to be certified for continued service._x000D_
NFPS therefore recommends the County replace the hydropneumatic tank prior to 2027, which is the end of the current inspection cycle. The estimated cost for a replacement tank with accessories, including installation, is on the order of $50,000._x000D_
</t>
  </si>
  <si>
    <t>sthrasher@woodardcurran.com</t>
  </si>
  <si>
    <t>Paul Larino</t>
  </si>
  <si>
    <t>(407) 469-2681</t>
  </si>
  <si>
    <t>townmanager@mymontverde.com</t>
  </si>
  <si>
    <t>Town of Montverde</t>
  </si>
  <si>
    <t>Town of Montverde Source Water Protection</t>
  </si>
  <si>
    <t xml:space="preserve">There are approximately 750 On-site Sewage Treatment and Disposal System (OSTDS) in operation within the Town limits. The initial phase of the CIP project will include the const. of wastewater infrastructure to serve the Osgood Property, Montverde Academy, and approximately 150 existing downtown area businesses and homes to be converted from OSTDS systems. The project includes approximately 7,500 linear feet of force main, 5,000 linear feet of gravity sewer main, local gravity collection systems, and two lift stations.  The sewage collector system would transmit the wastewater flows from these areas to a new wastewater treatment plant to be constructed on Town-owned land.  The newly constructed AWT will be permitted to 5/5/3/1 standards.  </t>
  </si>
  <si>
    <t>The Town of Montverde is located directly adjacent to the Wekiwa Spring and Rock Springs BMAP Area with a small portion of the town located within the BMAP limits.  The BMAP focuses on reducing total nitrogen (TN) and the BMAP area includes surface water basin, as well as the groundwater contributing areas for the springshed, including two Outstanding Florida Springs (OFSs).  This project directly addresses TN reduction via the construction of WW collection infrastructure which captures business and homes to be converted from OSTDS.  This project directly addresses the primary TN goal of this BMAP and would aid in meeting future milestones.</t>
  </si>
  <si>
    <t>Lake</t>
  </si>
  <si>
    <t>28.60298019949521</t>
  </si>
  <si>
    <t>Wekiwa Spring and Rock Springs</t>
  </si>
  <si>
    <t>TN Reduction was calculated using the OSTDS Calculations for BMAPs tool via the Springs RESIDENTIAL OSTDS Loading Calculations spreadsheet - Sewered OSTDS Outside PFA.</t>
  </si>
  <si>
    <t>By constructing WW collection infrastructure that will feed a new, to-be-constructed WWTF, it will allow the Town to further reduce nitrogen loading and generate utility revenue to be used on future water projects.  Community can benefit from a lower cost, reuse water source.</t>
  </si>
  <si>
    <t>The design team will engage value engineering to maximize deliverables at a minimum capital cost.  This project aims to enhance wastewater infrastructure sustainability both environmentally and financially.  This project will integrate green infrastructure via removal of OSTDS and connection to collection system and central sewer.  This will provide the Town with a more resilient and rate sufficient wastewater disposal method.</t>
  </si>
  <si>
    <t>A Facility Plan for this project included a public participation process which allows public comment and input.</t>
  </si>
  <si>
    <t>The Town will be providing sewer hook-up at no cost.</t>
  </si>
  <si>
    <t>By converting OSTDS to central sewer, it will allow the Town to generate more revenue to fund other improvements and upgrades.  Infrastructure funded will not only eliminate existing OSTDS but reduce the future number of OSTDS.  Town is currently under going an FDEP SRF Clean Water FP.</t>
  </si>
  <si>
    <t>tjohnson@woodardcurran.com</t>
  </si>
  <si>
    <t>Morgan French</t>
  </si>
  <si>
    <t>(850) 703-3000</t>
  </si>
  <si>
    <t>mfrench@woodardcurran.com</t>
  </si>
  <si>
    <t>City of Starke</t>
  </si>
  <si>
    <t>City of Starke Springs Restoration Project</t>
  </si>
  <si>
    <t>The City of Starke is in a designated BMAP area.â€¯ To comply with elements of the BMAP, Starke plans to redirect the current discharge from Alligator Creek to a public access reuse system. â€¯The reuse capital program includes several options to make best use of reclaim water and lessen the demand on the local source water for potable demand. Elements of the project include upgrades to the current WWTF, transmission piping with associated appurtenances, pumps, storage tanks, small diameter distribution mains to serve reuse water demand and land acquisition for upland sprayfield.â€¯ Alternative reclaimed facilities include upland sprayfield in support of crop production with resulting high nutrient uptake plants.</t>
  </si>
  <si>
    <t>Water quality in Alligator Creek will improve once the Starke WWTP effluent discharge is completely redirected from the Alligator Creek to a reclaim option that may include public access reuse, RIBs &amp; slow rate, groundwater recharge, and/or wetlands.</t>
  </si>
  <si>
    <t>Bradford</t>
  </si>
  <si>
    <t>29.936559873603898</t>
  </si>
  <si>
    <t>Ichetucknee Springs, Santa Fe Springs, Santa Fe Rise, Treehouse Springs, Columbia Springs, Hornsby Springs, Siphon Creek Rise, Devils Ear Springs</t>
  </si>
  <si>
    <t>WG118_x000D_
LPA0389</t>
  </si>
  <si>
    <t>The development of the proposed project will follow systematic process of planning, preliminary engineering, design, and construction. These processes will follow FDEP guidelines and protocols for accepted engineering practices. These processes ensure capital improvements are affordable, efficient, and effective for the rate payer. Alternative analysis, life cycle costing, and selected alternative reviews ensure affordable, efficient and effective CIP improvements.</t>
  </si>
  <si>
    <t>Construction of a new facility</t>
  </si>
  <si>
    <t>The proposed project will redirect current discharge from Alligator Creek. Discharge will be treated to public access reuse standards, removing TMDLs from Alligator Creek.</t>
  </si>
  <si>
    <t>abrockway@co.hernando.fl.us</t>
  </si>
  <si>
    <t>Alys Brockway</t>
  </si>
  <si>
    <t>(352) 754-4749</t>
  </si>
  <si>
    <t>Septic Upgrade Incentive Program-Multi-Year Project</t>
  </si>
  <si>
    <t xml:space="preserve">The Weeki Wachee Springs is an Outstanding Florida Water (OFW), has implemented BMAP, and is impaired for nutrients. A crucial BMP involves upgrading conventional OSTDS to enhanced OSTDS which at a minimum remediates nitrogen at 65%.  We are proposing a multi-year project approximately 480 each year for 3 yrs. The SUIP Multi-Year Project would include Task 1- Septic Upgrade Incentives 480 OSTDS per year and Task 2-Grant Administration for 3 years. We fully expect this new program will have a high participation rate. Hernando County would like to continue the momentum we built with our very successful Septic Upgrade Incentive Program (LPF2701) which is nearly complete (466 enhanced OSTDS installations and 60 residents on a waiting list). </t>
  </si>
  <si>
    <t xml:space="preserve">SUIP Multi-Year Project will target removing nitrogen from the  groundwater system. Hernando County has a high recharge rate making it vulnerable to pollutants in this case nitrogen. In the adopted 2018 Weeki Wachee Springs BMAP the nitrogen load to the groundwater from OSTDS was listed at 30%. This figure has increased in the updated BMAP to 46%. Weeki Wachee Springs TMDL is hovering near .9mg/l nitrate-nitrite. The goal is to have this level at .23 mg/l. Converting conventional OSTDS to enhanced will remove nitrogen from this system. The Weeki Wachee PFA has nearly 40K OSTDS. Some of the area nearest the Spring will be part of HCUD septic to sewer project, but a large portion of the BMAP area will depend on enhanced OSTDS to lower TN. </t>
  </si>
  <si>
    <t>28.476732821010767</t>
  </si>
  <si>
    <t>Weeki Wachee Spring Group</t>
  </si>
  <si>
    <t>HC-40:Hernando County Sewer Upgrade Incentive Program</t>
  </si>
  <si>
    <t>Entire project</t>
  </si>
  <si>
    <t xml:space="preserve">The total nitrogen was calculated using the OSTDS Calc Methods for BMAP: Enhancements Table-OSTDS With Additional Nitrogen Treatment Installed. The 3214 lbs N/yr removed from the groundwater would total 7,633 for 1440 enhanced OSTDS installed over the three (3) project. </t>
  </si>
  <si>
    <t xml:space="preserve">The current SUIP has been highly successful, with enthusiastic participation from Hernando County residents. It has served as an invaluable educational tool, informing participants and potential participants about the environmental benefits of voluntarily upgrading from conventional to enhanced OSTDS. This education fosters a strong sense of environmental stewardship, which will be emphasized throughout the Multi-Year SUIP project. Additionally, the local flora and fauna will benefit as nutrient levels decrease, leading to a healthier system. Visitors will also enjoy a revived spring and river. The Multi-Year SUIP aims to further improve water quality, aligning with the goals of both the FDEP and Hernando County. Given the momentum gained from the current (LPF2701) SUIP, Hernando County is eager to continue this vital work for Weeki Wachee Springs._x000D_
</t>
  </si>
  <si>
    <t>LPF 2701</t>
  </si>
  <si>
    <t>As with the current SUIP (LPF2701), a portion of the funding is for the installation(s) of the enhanced OSTDS and another portion is for grant administration. Task 2: Grant Administration is calculated  to be approximately $400,000 per year for the  (3) three-year project.</t>
  </si>
  <si>
    <t xml:space="preserve">The Multi-Year Septic Upgrade Incentive Project (SUIP) aims to improve water quality in the Weeki Wachee Springs Group and River by incentivizing Hernando County residents to upgrade their conventional Onsite Sewage Treatment and Disposal Systems (OSTDS) to enhanced systems. The Florida Department of Environmental Protection (FDEP) and Hernando County benefit from this initiative by reducing total nitrogen levels in the groundwater. In the Weeki Wachee Priority Focus Area (PFA), there are nearly 40,000 existing OSTDS. While regulations address systems for new homes, upgrading the existing conventional systems (OSTDS) has the potential to significantly lower TN levels. This project is "shovel-ready," meaning all preparations are complete and the Multi-Year SUIP can commence immediately once agreements are finalized. The project will use the parameters from our previous successful project, LPF2701, to ensure a smooth rollout. The project's framework includes a fully designed website, established requirements for contractors and participants, and a clear method for inspections and payments. This thorough preparation ensures the project will be affordable, efficient, and effective._x000D_
</t>
  </si>
  <si>
    <t>As with current SUIP (LPF2701), septic contractors will receive a maximum of $7500 per installation for qualified participants (homeowners). Qualifications for the program include as follows: the property must be within the PFA, the residential property must be located in Hernando County, the residential property must be owned by the participant and all property taxes are paid.</t>
  </si>
  <si>
    <t>The homeowner is responsible for OM, as they are with new construction installations.</t>
  </si>
  <si>
    <t xml:space="preserve">Given the communityâ€™s enthusiasm and significant interest, it is clear there is a strong demand for the SUIP. This high level of engagement shows the communityâ€™s awareness and commitment to the Weeki Wachee Springs by participating in sustainable practices and environmental protection. The predominance of Candler fine sands in the area, while beneficial for water recharge, poses a unique challenge for groundwater protection. The porous nature of these soils can allow for the quick movement of water and potential contaminants into the groundwater system. Therefore, it is crucial to implement measures to mitigate nitrogen levels into the groundwater._x000D_
The success of the SUIP so far underscores the need for continued and expanded support for such programs. Providing additional resources and extending the program could further enhance community participation and environmental stewardship in Hernando County. Investing in the Multi-Year SUIP will also be beneficial for education and outreach. This project will help residents understand the importance of protecting their local environment and the steps they can take to contribute to these efforts._x000D_
</t>
  </si>
  <si>
    <t>engineering@putnam-fl.gov</t>
  </si>
  <si>
    <t>Scott A. Knowles</t>
  </si>
  <si>
    <t>(386) 329-0346</t>
  </si>
  <si>
    <t>Putnam County Public Works</t>
  </si>
  <si>
    <t>Septic to Sewer Phase IV</t>
  </si>
  <si>
    <t xml:space="preserve">Project includes design, construction and installation of septic to sewer conversions in Satsuma FL, South of San Mateo Rd between Butler Dr and Waterway Ave.  This project will provide 215 homes conversion to county sewer and 90 parcels with stub out to connect when developed._x000D_
</t>
  </si>
  <si>
    <t xml:space="preserve">The project removes septic tanks from the watershed_x000D_
</t>
  </si>
  <si>
    <t>Putnam</t>
  </si>
  <si>
    <t>29.572644602476537</t>
  </si>
  <si>
    <t>The project removes septic tanks from the watershed</t>
  </si>
  <si>
    <t>Project removes septic systems from the watershed</t>
  </si>
  <si>
    <t>FLA667757 - East Putnam County Regional WWTF</t>
  </si>
  <si>
    <t>None</t>
  </si>
  <si>
    <t>Rio Vista / Overlook Point Septic to Sewer</t>
  </si>
  <si>
    <t xml:space="preserve">Project includes design, construction and installation of septic to sewer conversions in East Palatka FL, Rio Vista Ave and Overlook Point to provide 16 homes conversion to county sewer and 4 parcels with stub out to connect when developed _x000D_
</t>
  </si>
  <si>
    <t xml:space="preserve">The project removes septic systems from the watershed_x000D_
</t>
  </si>
  <si>
    <t>29.632892491663426</t>
  </si>
  <si>
    <t>The project removes septic systems from the watershed</t>
  </si>
  <si>
    <t>Satsuma Septic to Sewer Phase 1</t>
  </si>
  <si>
    <t xml:space="preserve">The work includes the permitting, design, construction, and installation of approximately 4.5 miles of forcemains needed to provide service to approximately 200 potential connections. The purpose of this project is to extend Putnam County sewer service to the residential areas in Satsuma, Florida, specifically south of US 17 to San Mateo Rd; between Horse Landing Road and Amberjack Street. _x000D_
</t>
  </si>
  <si>
    <t>It removes septic systems from the watershed</t>
  </si>
  <si>
    <t>29.584770993106368</t>
  </si>
  <si>
    <t>Satsuma Septic to Sewer Phase 2</t>
  </si>
  <si>
    <t xml:space="preserve">The work includes the permitting, design, construction, and installation of approximately 4.5 miles of forcemains needed to provide service to approximately 380 potential connections. The purpose of this project is to extend Putnam County sewer service to the residential areas in Satsuma, Florida, specifically south of San Mateo Road between Horse Landing Road and Walt Lane. _x000D_
</t>
  </si>
  <si>
    <t>29.573715743392317</t>
  </si>
  <si>
    <t>Satsuma Septic to Sewer Phase 3</t>
  </si>
  <si>
    <t xml:space="preserve">The work includes the permitting, design, construction, and installation of approximately 5.3 miles of forcemains needed to provide service to approximately 390 potential connections. The purpose of this project is to extend Putnam County sewer service to the residential areas in Satsuma, Florida, North of Hwy 17, specifically between Marina Road and White Oak Trail and South of Carlin Road Between Walt Lane and Ridgeline Road._x000D_
</t>
  </si>
  <si>
    <t>29.588596125731055</t>
  </si>
  <si>
    <t>Satsuma Septic to Sewer Phase 4</t>
  </si>
  <si>
    <t xml:space="preserve">The work includes the permitting, design, construction, and installation of approximately 4.4 miles of force mains needed to provide service to approximately 280 potential connections. The purpose of this project is to extend Putnam County sewer service to the residential areas in Satsuma, Florida, specifically north of US 17 between Hoot Owl Road and Marina Road._x000D_
</t>
  </si>
  <si>
    <t>29.584108956268626</t>
  </si>
  <si>
    <t>Satsuma Septic to Sewer Phase 5</t>
  </si>
  <si>
    <t xml:space="preserve">The work includes the permitting, design, construction, and installation of approximately 4 miles of forcemains needed to provide service to approximately 214 potential connections. The purpose of this project is to extend Putnam County sewer service to the residential areas in Satsuma, Florida, specifically south of US 17 and north of San Mateo Rd between Butler and Horse Landing ._x000D_
</t>
  </si>
  <si>
    <t>29.583024735490028</t>
  </si>
  <si>
    <t>desiree.gorman@talgov.com</t>
  </si>
  <si>
    <t>Desiree Gorman</t>
  </si>
  <si>
    <t>(850) 891-8809</t>
  </si>
  <si>
    <t>City of Tallahassee</t>
  </si>
  <si>
    <t>Thomas P. Smith Water Reclamation Facility Secondary Clarifiers Rehabilitation and Replacement</t>
  </si>
  <si>
    <t>This project includes complete replacement of all equipment, mechanism, and walkway for Secondary Clarifiers Number 5 and 6 at the City of Tallahassee Thomas P. Smith Water Reclamation Plant (TPSWRF). Only target baffles and concrete tank to remain. Resealing of joints and replacement of grout are needed in accordance with the Structural and Coating Condition Assessment Report recommendation, which was prepared as part of the plant's 2021 Master Plan.  TPSWRF has a capacity of 26.5 million gallons per day (MGD) annual average daily flow (AADF) with permit limits for effluent nitrogen and phosphorus of 3 mg/L total nitrogen (TN) and 2.5 mg/L total phosphorus (TP).  There are seven functioning secondary clarifiers at the TPSWRF.</t>
  </si>
  <si>
    <t>Wakulla Spring is the main source of water to the Wakulla River, which was identified as impaired because of a biological imbalance caused by excessive concentrations of nitrate in the water.  The biological nutrient processes in the clarifiers are crucial to effectively remove nitrogen, and solids, controlling flow in other clarifiers, and maintaining effectiveness of nitrogen removal in the deep bed filter. Both TSS and total nitrogen have permit required compliance intended to protect Wakulla Springs. Equipment failure would not allow the facility to treat the permitted capacity, therefore, the project ensures that TPSWRF will continue to produce effluent low in nutrients that is used for irrigation in the Wakulla Springs basin.</t>
  </si>
  <si>
    <t>30.39271584292069</t>
  </si>
  <si>
    <t>Upper Wakulla River and Wakulla Spring</t>
  </si>
  <si>
    <t xml:space="preserve">The approximate nitrogen reduction at ach clarifier is about 0.5 mg/L.  There are 7 clarifiers but only 5 operate at a given time under normal conditions.  This grant application is for 2 clarifiers (#5 &amp; #6).  These 2 clarifiers treat an average of 2.69 MGD each.  So, the approximate annual N removal is:_x000D_
2.69 MGD * 2 clarifiers = 5.38 MGD * 365 days = 1,964 MG *(8.34 lb/MG) *(0.5 mg/L reduction) =   8,190 lbs of N per year._x000D_
 </t>
  </si>
  <si>
    <t>No additional benefits beyond water quality and/or water quantity</t>
  </si>
  <si>
    <t>The project will be designed and implemented utilizing state-of-the-art engineering and construction methods.  Secondary clarification is a vital component of biological wastewater treatment at TPSWRF.  The fundamental objective of secondary clarifiers is to separate biological floc from the treated liquid waste stream in a cost effective and efficient manner.  Implementation of this project will be significantly more affordable than constructing new secondary clarifiers.</t>
  </si>
  <si>
    <t>Enhanced nutrient reduction</t>
  </si>
  <si>
    <t>SCL 5 and SCL 6 were originally constructed in 1983 as part of the facility expansion from 10 MGD to 17.5 MGD in capacity, with several components that have passed their useful life.  This project, focused on replacing aged equipment, is crucial for the continued efficiency and compliance with environmental standards.  This replacement and rehabilitation project will include newer and improved technology, instrumentation and automation. The project directly benefits the operational staff by reducing maintenance challenges and enhances the service quality for the residents of the Tallahassee and Leon County who rely on the facility for consistent and effective wastewater treatment.</t>
  </si>
  <si>
    <t xml:space="preserve">The clarified effluent from the secondary clarifiers receives additional treatment in the tertiary filters and continues to the Chlorine Contact Basins for disinfection. Then the effluent is used for plant service water, flows by gravity to the effluent storage ponds, and is pumped to two spray fields, the Southwest Spray Field (SWSF) and the Southeast Farm (SEF) for reuse and disposal.  Both spray fields are within the Spring Protection Zone.  The rehabilitation and replacement of Secondary Clarifiers 5 &amp; 6 will ensure that the wastewater treated at the TPSWRF will be of such quality that it will continue to maintain and improve Wakulla Springs surface and groundwater quality.  </t>
  </si>
  <si>
    <t>TPSWRF has a capacity of 26.5 million gallons per day (MGD) annual average daily flow (AADF) with permit limits for effluent nitrogen and phosphorus of 3 mg/L total nitrogen (TN) and 2.5 mg/L total phosphorus (TP).  Commissioned by the City, Hazen and Sawyer (Hazen) recently completed the 2021 Master Plan (MP) that will serve as a roadmap for the Cityâ€™s next 20 years in Wastewater Treatment.  The MP identifies and summarizes recommendations for rehabilitation and replacement projects as well as capital improvements projects at TPSWRF within the next 20 years, provides Class 5 AACE opinions of probable construction cost, and includes an implementation plan with prioritization of the improvement projects.  These projects will be needed to maintain an adequate level of service and meet stringent regulatory requirements.   The rehabilitation and replacement of secondary clarifiers 5 &amp; 6 was identified as one of the top 5 projects in the list of priorities and, consequently, grant funding for this project is highly critical to protecting Wakulla Spring._x000D_
Please notice that the schedule shown in Page 6 of this application is based on a design start date of January 1, 2025.  The start date will need to be adjusted as needed subject to the execution of the grant agreement date.</t>
  </si>
  <si>
    <t>mcorbett@mywakulla.com</t>
  </si>
  <si>
    <t>Melissa Corbett</t>
  </si>
  <si>
    <t>(850) 745-7725</t>
  </si>
  <si>
    <t>Wakulla County Board of County Commissioners</t>
  </si>
  <si>
    <t>Wastewater Transmission System Phase 2A - Alexander Road Master Lift Station and Force Main</t>
  </si>
  <si>
    <t>To continue Wakulla Countyâ€™s septic-to-sewer initiative, additional funding is required for this project, which will provide capacity for approximately 590 OSTDS to central sewer conversions. This project will construct a new Alexander Road master lift station and rerouting portions of the existing wastewater system to send existing and proposed lift stations to this location instead of the currently overburdened Hickory Lift Station. Priority Focus Areas 1 and 2 near the Crawfordville area will be served by this project, which will provide benefits to the Upper Wakulla River and Wakulla Springs BMAP area. Due to unforeseeable construction market changes, the County is underfunded to execute this project after receiving previous FDEP funds.</t>
  </si>
  <si>
    <t>FDEP determined that the Upper Wakulla River segment with waterbody identification (WBID) number 1006 was impaired by nitrate using data from January 1, 2000, through June 30, 2007. This phase of the project will allow the continuance of septic to sewer conversion projects including approximately 590 connections, in addition to preventing new developments from utilizing OSTDS by allowing for capacity for conveyance of wastewater.  Wastewater conveyed through this lift station is discharged to the Countyâ€™s advanced wastewater treatment facility which reduces influent nitrogen and phosphorus to levels below 3.0 mg/L and 1 mg/L, respectively, and then discharges the treated effluent via beneficial reuse sites to offset groundwater withdrawal.</t>
  </si>
  <si>
    <t>30.17123088211604</t>
  </si>
  <si>
    <t>Wakulla Springs</t>
  </si>
  <si>
    <t>WC-040b:Lift Station and Force Main Improvements - Phase 2-A</t>
  </si>
  <si>
    <t xml:space="preserve">Due to unforeseeable construction market changes, the County is underfunded to execute the project. The State previously provided $3,209,336.00 toward this project (construction not begun) and additional funds were anticipated to be provided through budget underruns of other State funded septic-to-sewer projects in the County.  Rapid leaps in pricing not only increased the budget requirements, but also caused the margin from the other projects anticipated to assist with the budget to disappear. </t>
  </si>
  <si>
    <t>Without this project, approximately 590 septic-to-sewer conversions will not be able to be accomplished.  The Excel spreadsheet available using the link above was utilized to determine this nitrogen reduction.  The project area falls within a high recharge area.</t>
  </si>
  <si>
    <t xml:space="preserve">This project will provide an increase in central sewer transmission capacity, allowing less use of OSTDS in the area. Central sewer systems can be less susceptible to flooding impacts than OSTDS, thereby reducing potential repair costs for homeowners. Homeowners who are connected to the central sewer system will also have less maintenance burden as they won't have an OSTDS to be responsible for and will have more land available for use on their property. </t>
  </si>
  <si>
    <t>Agreement Number LPS0110 (Springs, GAA LI 1605, FY21-22, LATF and Springs, GAA LI 1657, FY 22-23, LATF)</t>
  </si>
  <si>
    <t>Providing more influent capacity and connecting to the force main at US98 will increase the overall efficiency of the sewer infrastructure. Wakulla County is expanding the sewer infrastructure to accommodate not only current growth but future growth as well and increasing the size of the system's capacity both by adding a master lift station and increasing the force main size. These improvements will support the county's sewer needs for the next 15 to 20 years. This effort will also support the conversion of existing OSTDS to central sewer, thereby reducing the input of nutrients into groundwater and promoting more environmentally favorable growth.</t>
  </si>
  <si>
    <t>This project will allow the continuance of septic to central sewer conversion projects including converting approximately 590 OSTDS, in addition to preventing new developments from utilizing OSTDS by allowing for additional capacity for conveyance of wastewater.  Wastewater conveyed through the proposed lift station will be discharged to the Countyâ€™s advanced wastewater treatment facility which reduces influent nitrogen and phosphorus to levels below 3.0 mg/L and 1 mg/L, respectively, and then discharges the treated effluent via beneficial reuse sites to offset groundwater withdrawal.</t>
  </si>
  <si>
    <t xml:space="preserve">This project has been identified in the 2021 Wakulla County Adopted Infrastructure Plan and the Wakulla County Comprehensive Plan by the Wakulla County Board of County Commissioners as a critically needed project to maintain the County's adopted Level of Service standards. </t>
  </si>
  <si>
    <t>Scott A Knowles</t>
  </si>
  <si>
    <t>Kane Road Septic to Sewer</t>
  </si>
  <si>
    <t>Project includes installation of a low pressure sewer system forcemain and connections to allow for conversion of properties from septic to sewer.</t>
  </si>
  <si>
    <t>The project will remove septic systems from the watershed.</t>
  </si>
  <si>
    <t>29.635333190687543</t>
  </si>
  <si>
    <t>This project will remove septic systems from the watershed.</t>
  </si>
  <si>
    <t>80%+</t>
  </si>
  <si>
    <t>The project will remove 4 central septic systems that serve 24 single family mobile homes.</t>
  </si>
  <si>
    <t>Advanced Wastewater Treatment (AWT) Wastewater Treatment Facility (WWTF) Expansion &amp; Upgrade</t>
  </si>
  <si>
    <t>The AWT WWTF Expansion and Upgrade project will upgrade and expand Bronson's outdated treatment facility to an AWT facility with a capacity of 0.15 MGD. The AWT capabilities, along with the expansion of the effluent disposal system, including 3.0-acres of rapid infiltration basins (RIBs) for aquifer recharge, will significantly enhance water quality and quantity in the BMAP area. These improvements will benefit local water bodies such as Blue Spring and the Little Waccasassa River by reducing nutrient pollution and protecting the aquifer. Total project cost is $12,408,000 and will be requested over five fiscal years, which will include engineering design, surveys, permits, geotechnical work, and construction.</t>
  </si>
  <si>
    <t>The targeted springs, including Blue Spring and the Little Waccasassa River, face water quality issues due to nutrient pollution from various sources, including wastewater discharge and runoff. The AWT WWTF Expansion and Upgrade project aims to address these issues by implementing advanced treatment technologies to remove nutrients effectively. Upgrading to AWT standards will reduce nutrient levels in the effluent discharged into the water bodies. The expansion of the effluent disposal system with a 3.0-acre RIB system will provide additional treatment and aquifer recharge, improving water quality. This project is necessary for protecting the springs as it directly addresses nutrient pollution sources through highly treated effluent.</t>
  </si>
  <si>
    <t>29.464314209258497</t>
  </si>
  <si>
    <t>Blue Spring (WBID 3703B)</t>
  </si>
  <si>
    <t>R137:Wastewater Treatment Facility AWT Expansion &amp; Upgrade</t>
  </si>
  <si>
    <t>This submittal pertains to the planning and design phase of the project. Funding will support essential activities including engineering design services, topographic survey, permitting, and geotechnical work. Subsequently, the Town intends to seek funding for the construction phase to execute the physical upgrades and AWT improvements to the WWTF. Project completion will yield significant nutrient reduction and water quality &amp; quantity benefits to the BMAP's water supply.</t>
  </si>
  <si>
    <t>The Water Quality Quality Benefits were calculated using the "FDEP-method-for-wastewater-TN-calculations" spreadsheet from the Suwannee River Water Management District's website and SPRINGS Application.</t>
  </si>
  <si>
    <t>In addition to the TN and TP treatment enhancements, the project will expand treatment capacity, enabling additional septic tank removal projects and accommodating future growth with central sewer instead of the installation of septic systems. The current facility occasionally has issues with fecal coliform removal, indicating substandard treatment levels and/or inefficient disinfection capabilities. The improvements from the project will address these issues through facility enhancements, ensuring higher treatment levels that will benefit the BMAP's water quality. Additionally, the Town is currently seeking funding for a septic-to-sewer project that will eliminate â‰ˆ270 septic systems; the AWT WWTF Expansion &amp; Upgrade project will ensure that the additional flows received from the new sewer connections are treated to AWT quality, which will further protect the BMAP.</t>
  </si>
  <si>
    <t>Preconstruction Activities include: Engineering Design Services, Topographic Survey, Permit Applications, Geotechnical Work, and Project Administration.</t>
  </si>
  <si>
    <t>The project strategy centers on designing, permitting, and constructing an efficient wastewater treatment facility. It meets current needs and accommodates future growth while upholding AWT effluent levels/water quality and quantity benefits. The compact layout maximizes treatment over a small footprint, reflecting affordability and sustainability. Robust project management, stakeholder collaboration, and continuous improvement ensure efficient delivery, stewarding resources effectively.</t>
  </si>
  <si>
    <t>â€¢ Replacement of outdated conventional treatment facility_x000D_
â€¢ Advanced wastewater treatment facility with increased capacity_x000D_
â€¢ Higher levels of nutrient removal_x000D_
â€¢ Construction of influent structure_x000D_
â€¢ Installation of package treatment plant facility_x000D_
â€¢ Addition of disk filters_x000D_
â€¢ Incorporation of chlorine contact chamber_x000D_
â€¢ Integration of chemical feed system_x000D_
â€¢ Upgrades to electrical and instrumentation systems_x000D_
â€¢ Provision of emergency power_x000D_
â€¢ Expansion of effluent disposal capabilities</t>
  </si>
  <si>
    <t>The project will improve surface and groundwater quality through several mechanisms. First, the implementation of Advanced Wastewater Treatment (AWT) technologies at the WWTF will reduce the concentration of nutrients and other pollutants in the effluent discharged into surface waters like the Waccasassa River and nearby Blue Spring. By reducing nutrient loading and improving the overall quality of discharged effluent, the project will contribute to the restoration and preservation of surface and groundwater quality in the targeted area, benefiting both the environment and local communities.</t>
  </si>
  <si>
    <t>In addition to the AWT WWTF Expansion and Upgrade project, the Town is seeking funding for a major septic to sewer project, which will remove approximately 270 septic systems from service. This initiative will improve economic and environmental conditions in the Town and provide significant benefits to the Silver River and Upper Silver River/Rainbow Spring Group BMAP. Transitioning from septic systems to sewer connections demonstrates the town's commitment to environmental stewardship and the preservation of Florida's natural resources._x000D_
_x000D_
The AWT WWTF Expansion and Upgrade project will ensure that the increased flows from the septic to sewer project are treated to AWT standards, thereby protecting and enhancing the area's water quality. Securing funding for this upgrade is essential for achieving the environmental and community goals of reducing nutrient pollution and improving water quality in the region. This comprehensive approach will lead to a more sustainable and resilient environmental outcome for the town and surrounding areas.</t>
  </si>
  <si>
    <t>scott.knowles@putnam-fl.gov</t>
  </si>
  <si>
    <t>Gilbert Road Wastewater Plant Expansion</t>
  </si>
  <si>
    <t>This project will add a third treatment train to the East Palatka Regional Wastewater Treatment Facility (FLA667757) to expand the wastewater treatment capacity in preparation for future septic to sewer projects within the East Putnam area.</t>
  </si>
  <si>
    <t>The project will expand centralized wastewater treatment to allow for removal of residential and commercial septic systems, reducing the discharge of nutrients and coliforms within the watersheds.</t>
  </si>
  <si>
    <t>29.63302916069537</t>
  </si>
  <si>
    <t xml:space="preserve">The project will expand the capacity of the wastewater system, allowing for additional connections as part of the County septic to sewer projects. </t>
  </si>
  <si>
    <t>With increased wastewater treatment capacity, this project will facilitate septic to sewer connections.  Infrastructure to bring sewage to the facility is in place and connections are ongoing.  This will help accommodate future septic to sewer conversions.</t>
  </si>
  <si>
    <t>Expansion of facility capacity</t>
  </si>
  <si>
    <t>The expanded wastewater treatment capacity will allow for future septic to sewer connections within the East Palatka and San Mateo service areas.  This will remove existing onsite septic systems from the watershed.</t>
  </si>
  <si>
    <t>Putnam County is actively working to provide for septic to sewer conversions and to expand the service area for the wastewater system in an effort to remove as many residential septic tanks as practicable.  Capacity for the wastewater treatment facility will need to increase to be able to accommodate all of the planned connections.</t>
  </si>
  <si>
    <t>jbolling@ocoee.org</t>
  </si>
  <si>
    <t>Jennifer Bolling</t>
  </si>
  <si>
    <t>(407) 905-3159</t>
  </si>
  <si>
    <t>City of Ocoee</t>
  </si>
  <si>
    <t>Ocoee Oxidation Ditch Rotors</t>
  </si>
  <si>
    <t>Requested funding is for 2 new rotors at the Ocoee WWTF. The Ocoee WWTF and most of the City reuse system and disposal sites are located within the Wekiwa and Rock Springs BMAP PFA. The City is proactively taking steps to meet the 3 mg/L annual average TN limit before the 2038 deadline, and in 2023 the Ocoee operations staff received a FDEP Domestic Wastewater Plant Operations Excellence Award for outstanding treatment plant operation, maintenance, and compliance. These efforts coupled with treatment plant optimization have decreased monthly TN averages below 3 mg/L under normal operating conditions. During mechanical failures however, TN significantly exceeds 3 mg/L. Treatment plant equipment redundancy (e.g. additional rotors) is needed.</t>
  </si>
  <si>
    <t xml:space="preserve">One of the Wekiwa and Rock Springs BMAP actions to reduce TN within the PFA is the establishment of 3 mg/L TN effluent limit for land application disposals for WWTFs treating greater than 100,000 gpd. Historical Ocoee TN concentrations demonstrate that Ocoee can achieve less than 3 mg/L TN during normal operations. However, when operational disruptions occur TN peaks at significantly higher than 3 mg/L. Adding a third rotor in each oxidation ditch provides needed treatment plant equipment redundancy to allow the oxidation ditches to perform without interruption when a rotor malfunctions, reducing TN loads 14 years before required. Achievable results make this project effective and necessary for spring protection. </t>
  </si>
  <si>
    <t>28.590067452790496</t>
  </si>
  <si>
    <t>Wekiwa Spring, Rock Spring, Wekiva Springs</t>
  </si>
  <si>
    <t>Ocoee WWTF Nitrogen Reduction WL-002</t>
  </si>
  <si>
    <t>An evaluation for WWTP biological nutrient removal by Wright Pierce identified future post-anoxic &amp; reaeration basins downstream of the oxidation ditches to achieve 3 mg/L TN in the Ocoee WWTF effluent. We anticipate this project will be completed between 2035-2037 based on projected flows, funding availability, and permit compliance.  The addition of 2 new rotors now provides equipment redundancy to achieve 3 mg/L TN in 2025 rather than waiting until the new basins are constructed.</t>
  </si>
  <si>
    <t>From the Springs Funding Guidance Document:_x000D_
REDUCTION IN LOAD DUE TO IMPROVED TREATMENT (lbs/yr Total Nitrogen (TN)= (Original annual TN input- Anticipated annual TN input after upgrade) X effluent treatment application method attenuation factor X effluent application area recharge factor _x000D_
_x000D_
TOTAL TN Removal = 3,532 lbs/yr_x000D_
_x000D_
Average monthly TN = 4.76 mg/L (2018 to 2023 calendar years)_x000D_
Anticipated TN = 2.5 mg/L (conservative anticipated annual average)_x000D_
Reuse flow 1.9 MGD x 90% = 1.71 MGD_x000D_
RIBs Flow = 1.9 MGD x 10% = 0.19 MGD_x000D_
_x000D_
Reduction Reuse = (24,794 lbs/yr - 13,022 lbs/yr) x 0.25 x 0.9 = 2,649 lbs/year_x000D_
Reduction RIBs = (2,755 lbs/ys - 1,447 lbs/yr) x 0.75 x 0.9 = 883 lbs/yr</t>
  </si>
  <si>
    <t xml:space="preserve">N/A_x000D_
</t>
  </si>
  <si>
    <t xml:space="preserve">The addition of a third rotor in each oxidation ditch (2 ditches) provides cost effective treatment plant equipment redundancy to allow the oxidation ditches to perform without interruption when a rotor malfunctions. This project is $390,000. The alternative to reduce effluent TN is the addition of a new treatment process such as a post anoxic basin and a re-aeration basin, which was estimated to cost between $8 to 10 million in 2022 and expected to cost significantly more by the time the City is ready to construct. We anticipate based on flows and funding no new treatment processes will be added for at least 10 years. </t>
  </si>
  <si>
    <t xml:space="preserve">The proposed enhancement includes the addition of a third rotor in the two Ocoee WWTF oxidation ditches. When mechanical failures or incidents occur, TN spikes above 3 mg/L. The additional rotors provide treatment equipment redundancy for nutrient removal.  </t>
  </si>
  <si>
    <t xml:space="preserve">This project will improve surface and groundwater quality by reducing the effluent TN concentration in Ocoee's reuse system and disposal sites. This reduces the amount of TN discharged into the BMAPs located in Ocoeeâ€™s reuse service area, which include the Wekiwa and Rock Springs BMAP PFA, Wekiva and Rock Springs BMAP, Wekiva River BMAP, Upper Ocklawaha BMAP, and Lake Okeechobee BMAP. It also reduces TN load to Starke Lake, an impaired waterbody located within the central area of the City. </t>
  </si>
  <si>
    <t xml:space="preserve">Ocoee is proactively taking steps to reduce effluent annual average TN to below 3 mg/L before the 2038 deadline, and through treatment plant optimization, the City has successfully decreased TN to below 3 mg/L under normal operating conditions. Two additional rotors in the oxidation ditches allows the City to immediately achieve consistent nutrient reduction through equipment redundancy. _x000D_
_x000D_
The WWTF has a design capacity of 3.0 MGD.  Additional treatment process such as the post anoxic basin and a re-aeration basin will be needed as flows approach the design capacity; however electrical system upgrades need to be completed before any additional treatment processes can be considered. Based on flows, project planning, and cost, the new basins are not anticipated to be online for at least 10 years._x000D_
</t>
  </si>
  <si>
    <t>publicworks@townofbranford.net</t>
  </si>
  <si>
    <t>dale kinsey</t>
  </si>
  <si>
    <t>(386) 867-5022</t>
  </si>
  <si>
    <t>Branford Springs</t>
  </si>
  <si>
    <t>Poor flow due to algae, sediment and silt that creates really stagnant water. The spiring coverage is estimated at approximately two Acres that runs into the Suwannee River.  This project would include a full spring restoration including dock and or concrete with steps and landscaping ect...</t>
  </si>
  <si>
    <t>This spring is in really dire need of help. the spring is a staple of the community and use by many residents and travelers. the water qulity is really poor and could benifit greatly from the restore</t>
  </si>
  <si>
    <t>suwannee</t>
  </si>
  <si>
    <t>29.939270831264945</t>
  </si>
  <si>
    <t>open up the springs for better flow and water quality. the community could enjoy this piece of nature.</t>
  </si>
  <si>
    <t>gierokr@ci.eustis.fl.us</t>
  </si>
  <si>
    <t>Walt Nickel</t>
  </si>
  <si>
    <t>(407) 794-1734</t>
  </si>
  <si>
    <t>walter.nickel@wright-pierce.com</t>
  </si>
  <si>
    <t>City of Eustis</t>
  </si>
  <si>
    <t>Coolidge Street Utility Improvements Project: Phase 2B</t>
  </si>
  <si>
    <t>The Phase 2B project will construct new sewer collection infrastructure along the cross streets between Coolidge Street and Wall Street. The project site includes 39 acres of housing units encompassed by Coolidge Street, Wall Street, and the northern and southern boundaries of Getford Road and Bates Avenue. The Phase 2B project will result in construction of approximately 2,835 linear feet of 8-inch PVC gravity sewer piping connecting to the Coolidge Street (Phase 1) gravity sewer main. Additional details are included in the email attachment.</t>
  </si>
  <si>
    <t>Conventional septic systems in areas with highly permeable soil pose the greatest threat to Floridaâ€™s springs with nitrogen loading being a detriment to their water quality. The 2016 Springs and Aquifer Protection Act was passed to combat nitrogen pollution to Florida springs that are not meeting water quality standards. This project is also situated within the Trout Lake Outlet basin (WBID 2819) in the Getford Road Stormwater Park contributing area. Trout Lake is located within the BMAP for the Upper Ocklawaha River Basin (June 2014). The goals outlined in the BMAP include a reduction of 1,787 pounds per year in TP loading to meet the lakesâ€™ TMDL. Additional details are included in the email attachment.</t>
  </si>
  <si>
    <t>Lake County</t>
  </si>
  <si>
    <t>28.861973402276252</t>
  </si>
  <si>
    <t>Upper Ocklawaha River/ Wekiwa Springs</t>
  </si>
  <si>
    <t>Nitrogen load reductions are calculated using formulas and information provided in the 2017 FDEP Springs Funding Guidance document. The parameters found in the document used in calculating nitrogen load reductions include attenuation factors and recharge factors for this project area and the City of Eustis Bates Avenue Wastewater Treatment Facility, as well as approximated rates of total nitrogen generated annually per person and average number of people per household. This information is used in conjunction with concentrations of total nitrogen in the treatment facilityâ€™s influent and effluent wastewater to find the percentage of total nitrogen remaining in the effluent. The total load of nitrogen generated from the septic systems and the projected increase of nitrogen load at the treatment facilityâ€™s wastewater reuse from the proposed septic to sewer project are calculated using the formulas provided in the Springs Funding Guidance document. The difference between these values is the total nitrogen load reduction generated from the project. Nitrogen load reductions from the stormwater portion of the project are calculated using BMP Trains 2020 Version 4.3.5. Total annual nitrogen reduction of 1,238 pounds includes 1,054.4 pounds per year from the septic to sewer expansion under the Phase 2B project and 183.6 pounds per year from stormwater improvements included in the Phase 2A project. Phosphorous reductions related to the stormwater project were also calculated with BMP Trains software to the amount of 142.8 pounds per year.</t>
  </si>
  <si>
    <t xml:space="preserve">As the cost of living in the Orlando area continues to rise, regional communities with a high-level of municipal amenities become more attractive. The Cityâ€™s cost of living is 2.3% lower than the Florida average, with affordable housing and a small business and emerging industry-focused economy. Per decennial census data (2010 and 2020), the City has experienced a 24.9% population increase, with a 2022 (ACS) one-year population growth of 2.53%.  _x000D_
_x000D_
The City of Eustis Comprehensive Plan (2035) details future land use goals, objectives, and policies. This project supports Objective FLU 5.2: Conservation Design Standards - Policy FLU 5.2.1: Principles of Conservation Design: â€œWithin the Wekiva Springs Overlay Protection District, all new development shall be required to implement the following principles of conservation design â€“ g) Central water and sewer treatment facilities within urban service areas that can be connected to a regional system when available.â€ The project location includes parcels identified as Future Land Use Districts for Urban Residential (UR), Suburban Residential (SR), and Public/Institutional (PI). _x000D_
_x000D_
Providing municipal sewer service to this area will allow for advanced treatment of wastewater through the permitted WWTF instead of through private on-site septic systems. Municipal sewer service is more reliable and requires less homeowner maintenance, and is also more cost-effective for homeowners than private on-site septic systems. _x000D_
</t>
  </si>
  <si>
    <t>The total project cost, comprising Phases 1, 2A, 2B and future 2C, is approximately $12,152,230. The City received State appropriations (L0035) in the amount $1,590,225 for Phase 1, which is now complete.  Phase 2B remains unfunded. The Phase 2B Funding Request details are shown below and are detailed in the Technical Memo forwarded to the FDEP Funding Portal email.</t>
  </si>
  <si>
    <t xml:space="preserve">The goal of this project is to remove private on-site septic systems and construct a new sanitary sewer collection system extension within the designated project location in a timely and cost-effective manner. The City will work to mitigate impacts on local traffic and existing infrastructure as much as possible during construction. The removal of existing private on-site septic systems will eliminate all significant nitrogen pollution occurring within the project location.  </t>
  </si>
  <si>
    <t>FLA010507</t>
  </si>
  <si>
    <t>There is a high level of approval with the developers we have spoken with, as well as the Eustis Housing Authority.</t>
  </si>
  <si>
    <t>N/A The City will waive impact fee and connection fees.</t>
  </si>
  <si>
    <t>Supplemental documentation regarding project information has been forwarded to the FDEP Funding Portal email.</t>
  </si>
  <si>
    <t>paul.nielsen@ocfl.net</t>
  </si>
  <si>
    <t>Paul Nielsen</t>
  </si>
  <si>
    <t>(407) 254-9716</t>
  </si>
  <si>
    <t>Orange County, Florida</t>
  </si>
  <si>
    <t>Pine Hills Neighborhood Improvement District - Septic to Sewer Retrofit project extension</t>
  </si>
  <si>
    <t>In accordance with the Wekiwa and Rock Springs BMAP and the goal of eliminating septic systems within the basin, this project seeks to convert 76 septic tanks along Pine Hills Road between State Road 50 and Silver Star Road to central sewer for treatment at the Northwest Water Reclamation Facility (NWRF).  This project consists of converting approximately 76 septic tanks to sewer systems in the Pine Hills area of Orlando.  Construction would include:  laterals, sewer connections, septic tank abandonment, sanitary sewer main, and a duplex lift station.</t>
  </si>
  <si>
    <t>This project is consistent with the requirements of the Wekiwa Spring and Rock Springs BMAP, which aims to reduce nitrogen to the spring vents by 209,428 pounds per year.  Orange County is a stakeholder in this project, and numerous departments are involved in projects which would make progress towards this goal.  Once constructed, the completed project is estimated to reduce the amount of nutrients introduced into the groundwater in the Wekiwa Springshed by over 30 pounds of nitrogen per year through the diversion of wastewater to a central sewer system.</t>
  </si>
  <si>
    <t>28.575205470723112</t>
  </si>
  <si>
    <t>OC-75e:Pine Hills Neighborhood Improvement District - Septic to Sewer</t>
  </si>
  <si>
    <t>This phase of the Pine Hills Septic to Sewer project will complete the original project previously submitted in the BMAP Statewide Annual Report.  Currently, the Pine Hills Septic to Sewer project is at 100% design and we have received construction cost estimates to perform septic to sewer connections for 95 parcels.  This project will connect the remaining 76 parcels not included in the first phase.</t>
  </si>
  <si>
    <t>Using the SJRWMD Springs Funding Guidance Document provided, it is estimated that Phase 2 will achieve a reduction of 1,519 lbs/year TN, using the following assumptions: _x000D_
_x000D_
â€¢	Pine Hills parcels = 76_x000D_
â€¢	A typical septic tank TN is 50 mg/L while Northwest Water Reclamation Facility TN is 3 mg/L.   The central sewer constructed under this project will direct flow to the NWRF.  This represents a 95% reduction, or 5% of TN remaining after treatment. _x000D_
â€¢	Both the septic tanks and the reuse locations exist in high recharge areas, so a 0.90 factor was used.  _x000D_
â€¢	Assumes District guidance of septic tanks discharging 23.7 lbs/year _x000D_
â€¢	Calculation:   23.7 lbs/yr*76 septic tanks*0.5 attenuation factor *0.9 recharge area â€“  (23.7 lbs/year*76 septic tanks*0.05 percent TN remaining *0.75 reuse attenuation factor*0.9 recharge area) = 750 lbs/year of Nitrogen reduction_x000D_
_x000D_
For water made available:_x000D_
 Orange County Utilities uses a design flow of 300 gallons per day (gpd) per ERU.  All parcels are single family homes, so 1 septic tank = 1 ERU.  To obtain the design flow diverted away from the groundwater, multiply the number of septic tanks by the design flow rate (76 x 300) = 22,800 gpd.   Based on discussions with plant operators at NWRF, approximately 80% of the influent wastewater is used for reclaimed water.  Converting 22,800 gpd into MGD and multiplying by a factor of 0.8, this yields approx. 0.018 MGD additional reclaimed water made as a result of these project extension.</t>
  </si>
  <si>
    <t>WG016 - Pine Hills Neighborhood Improvement District Septic to Sewer Retrofit Project</t>
  </si>
  <si>
    <t>Already received quote from eligible contractor</t>
  </si>
  <si>
    <t>Northwest Water Reclamation Facility (NWRF) (FLA010798)</t>
  </si>
  <si>
    <t>Due to the grant funding and match from Orange County, this project is being done at no expense to the property owners in the area.  Therefore, 100% commitment to connecting to County sewer has been achieved.</t>
  </si>
  <si>
    <t>This phase of the Pine Hills Septic to Sewer project will complete the original project previously submitted in the BMAP Statewide Annual Report.  Currently, the Pine Hills Septic to Sewer project is at 100% design and we have received construction cost estimates to perform septic to sewer connections for 95 parcels.  This project will connect the remaining 76 parcels not included in the first phase._x000D_
_x000D_
Due to rising construction costs and the relevant quotes received, Orange County is requesting additional funds to complete this septic to sewer project for the Pine Hills community.</t>
  </si>
  <si>
    <t>gvanlent@pascocountyfl.net</t>
  </si>
  <si>
    <t>Gerrit Van Lent</t>
  </si>
  <si>
    <t>(272) 602-0926</t>
  </si>
  <si>
    <t xml:space="preserve">Pasco County Utilities </t>
  </si>
  <si>
    <t>Weeki Wachee Septic to Sewer Project</t>
  </si>
  <si>
    <t xml:space="preserve">The Weeki Wachee Septic to Sewer Project would remove Onsite sewage treatment and disposal systems (OSTDS) for a neighborhood in the Weeki Wachee BMAP area. A Feasibility study done by the utilities identified Weeki Wachee BMAP Potential Conversation group W112 as a cost effective and feasible sceptic to sewer project. Group W112 has a total of 267 parcels, mostly consisting on single family homes. Grant funds would cover preconstruction and design activities as well as the installation of a collection system, lift stations, as well as road and restoration work. The resulted decommissioning of 267 septic systems would reduce nitrogen and other nutrient flow in the Weeki Wachee Springs BMAP area.  </t>
  </si>
  <si>
    <t xml:space="preserve">The Florida Department of Environmental Protection (DEP) has assessed water quality in each Outstanding Florida Springs (OFS), and has determined that 24 of the 30 OFS are impaired for the nitrate form of nitrogen. The Weeki Wachee Spring Group is one of the impaired first magnitude OFS. Onsite sewage treatment and disposal systems (OSTDS) represent 30 % of the nitrogen loading to groundwater. The removal of OSTDS is necessary to meet the established Total Maximum Daily Load set by FDEP. The Weeki Wachee Septic to Sewer Project will remove 267 OSTDS, removing nitrogen loading to the BMAP area. </t>
  </si>
  <si>
    <t>Pasco County</t>
  </si>
  <si>
    <t>28.430171249348977</t>
  </si>
  <si>
    <t>Weeki Wachee Basin</t>
  </si>
  <si>
    <t xml:space="preserve">Using the OSTDS Calculations for BMAPs tool found on FDEP's website in an excel file, calculating the total nitrogen reductions was simple. According to the tool, Pasco county's nitrogen input from conventional OSTDS is 22.71 lbs/yr. Multiplying that by 267, the number of OSTDS that would be replaced by sewer connections because of this project, resulted in 6,063.63 lbs/yr of estimated total nitrogen reduction into the BMAP area. </t>
  </si>
  <si>
    <t xml:space="preserve">The "Other Amount" covers the on-lot costs including plumbing connections and existing septic system abandonment, as well as total land acquisition costs. </t>
  </si>
  <si>
    <t xml:space="preserve">As opposed to other systems, a gravity system is more cost effective to Pasco County Utilities, as our Operations and Maintenance department is trained and equipped to maintain a gravity-based system in the long term. The Weeki Wachee project was chosen by the feasibility study because it offers the county the best outcomes dollar for dollar than other considered projects, and the choice of a gravity system over others maximizes its cost effectiveness. </t>
  </si>
  <si>
    <t xml:space="preserve">Land will need to be acquired, but process has not started. </t>
  </si>
  <si>
    <t>ERP_123709</t>
  </si>
  <si>
    <t>This project is still in conceptual phase and community buy in efforts have not yet occurred.</t>
  </si>
  <si>
    <t xml:space="preserve">None at this time. </t>
  </si>
  <si>
    <t xml:space="preserve">We have applied to another Septic to Sewer project for a Water Quality Improvement Grant, and the proposed timeline of this project reflects if we received both grants. The timeline of the project can be moved and discussed further. _x000D_
_x000D_
Also:_x000D_
_x000D_
The Weeki Wachee project falls within the 34667 Zip code, which per the current US Census information is at 14.9% Poverty rate, the state poverty rate is 12.7% which means that it falls more than 2% higher than the state. The Median Household income is $49,334, where the State Median is $69,303 which puts this area $19,900 less than the state average. With the project area itself having a population under 10,000  as per the 380.093(5)(e), F.S.  This project could qualify for 0 match requirement for the county, as it would qualify as a Disadvantaged Underserved Small Community. _x000D_
_x000D_
https://data.census.gov/profile/ZCTA5_34667?g=860XX00US34667_x000D_
_x000D_
</t>
  </si>
  <si>
    <t>Eric@aldayhowell.com</t>
  </si>
  <si>
    <t>Rett Daniels</t>
  </si>
  <si>
    <t>(850) 718-5210</t>
  </si>
  <si>
    <t>danielsr@jacksoncountyfl.gov</t>
  </si>
  <si>
    <t>Jackson County Board of County Commissioners</t>
  </si>
  <si>
    <t>Blue Springs Road Sewer Extension Multi-Year project</t>
  </si>
  <si>
    <t>This project includes 9 phases (1, 2, 3A, 3B, 4, 5, 6, 7, and 8) that extend the sewer from Jackson Countyâ€™s existing sewer main to areas that are serviced by OSTDS. This project will extend sewer main to approximately 323 lots and will abandon approximately 257 existing septic tanks. Phase 1 is under construction and is approaching completion. Phase 2 has been bid and is soon to start construction. The funding that we seek is for additional funds due to unforeseen circumstances during Phase 1 construction and the difference between funded budget and lowest bid of Phase 2.</t>
  </si>
  <si>
    <t>Waters in Jackson Blue Spring are impaired with NO3. This projectâ€™s priority is the removal of septic tanks in the Priority Focus Area and routing all waste to the local wastewater treatment facility. The Removal of septic tanks in the Priority Focus Area will reduce nitrogen levels. As of the end of the last calendar year, projects within the BMAP have successfully reduced nitrogen levels by 131,201 lbs./yr. out of the total 651,982 lbs./yr. modeled load target. The funds requested will be used to help reduce the nitrogen levels and ultimately reach the load target.</t>
  </si>
  <si>
    <t>Jackson County</t>
  </si>
  <si>
    <t>30.786666511422723</t>
  </si>
  <si>
    <t>Blue Spring Road Sewer Extension</t>
  </si>
  <si>
    <t>Blue Springs Road Sewer Extension Phase 1 is currently under construction. Blue Springs Road Sewer Extension Phase 2 Notice to Proceed is August 12, 2024. The phases that remain to be completed for this listed BMAP project are 3A, 3B, 4, 5, 6, 7, and 8.</t>
  </si>
  <si>
    <t>The nitrogen reduction rates were calculated using the OSTDS Calculations for BMAPs and Information on OSTD Spreadsheet provided at Floridadep.gov under Methods for Calculating Project Reductions.</t>
  </si>
  <si>
    <t>Public health and safety concerns due to SSOs and the risk of closures to Chipola River tubing and recreation would be eliminated.  More capacity in the system, redundancy in the control panel and standby bypass pumps will ensure ample time to do needed repairs in the future without added maintenance costs.  The wastewater collection and transmission system would then be able to accept future projects to convert septic to sewer and encourage economic development through residential, commercial and industrial growth.  The subject growth and reduction in maintenance costs will enable the County to become more financially self-sustainable.</t>
  </si>
  <si>
    <t>Blue Springs Road Sewer Project â€“ NWFWMD Grant Agreement No.: 17-061</t>
  </si>
  <si>
    <t>This project applies current accepted methods of conveyance to meet project needs including gravity main, force main, and low-pressure sewer. This project promotes the employment of the lowest maintenance dependent method of conveyance, gravity main. Effectively, this project will remove 43 septic tanks from the priority focus area and will prevent the construction of 18 more.</t>
  </si>
  <si>
    <t>The ability to pre-apply for sewer connection. The decision to pre-apply for sewer connection will limit the cost to a $125 application fee which includes the cost of septic tank abandonment.</t>
  </si>
  <si>
    <t>Blue Springs Road Sewer Extension is currently part of a multi-year plan. Phase 2 has been bid on and is shovel ready. Phase 2 falls within 2000â€™ of Merritts Mill Pond, and less than 2 miles from Jackson Blue Springâ€™s vent.</t>
  </si>
  <si>
    <t>Indian Springs Subdivision Sewer Extension Multi-Year project</t>
  </si>
  <si>
    <t>This Project includes 6 phases (2A, 2B, 2C, 2D, 2E, 2F) that extend the sewer from Jackson Countyâ€™s existing sewer main to areas that are serviced by OSTDS. This project will extend sewer main to approximately 275 lots and will abandon approximately 157 existing septic tanks. Phase 2B is under construction and is approaching completion. Phase 2C has been bid and is soon to start construction. The funding that we seek is for; the difference between funded budget and lowest bid cost, the reconstruction of an existing throughfare due to its failure caused by the construction activities, and the rehabilitation of an existing lift station vital to this project and incapable of pumping against force main pressures resulting from the added flows.</t>
  </si>
  <si>
    <t>Indian Springs Sewer Project</t>
  </si>
  <si>
    <t>This project includes the difference in cost estimate and lowest bid price for Indian Springs Subdivision Sewer Extension Phase 2C, repairing an existing thoroughfare which has been damaged due to construction activities during the construction of Indian Springs Subdivision Sewer Extension Phase 2A, and the rehabilitation of an existing lift station incapable of pumping against force main pressures resulting from the added flows of the recent, ongoing, and future projects.</t>
  </si>
  <si>
    <t>The nitrogen reduction rates were calculated using the OSTDS Calculations for BMAPs and Information on OSTD Spreadsheet provided at Floridadep.gov under Methods for Calculating Project Reductions</t>
  </si>
  <si>
    <t>Indian Springs Sewer Project - NWFWMD Grant Agreement No.: 20-036</t>
  </si>
  <si>
    <t>This project Applies current accepted methods of conveyance to meet project needs including gravity main, force main, and low pressure. This project promotes the employment of the lowest maintenance dependent method of conveyance, gravity main. Effectively, this project will remove 16 septic tanks from the priority focus area and will prevent the construction of 18 more.</t>
  </si>
  <si>
    <t>Indian Springs Subdivision Sewer Extension Phase 2C is currently part of a multi-year plan. This Project has been bid on and is shovel ready. Phase 2 falls within 1500 feet of Merritt's Mill Pond, and less than a mile and a half from Jackson Blue Springâ€™s vent.</t>
  </si>
  <si>
    <t>Thomas P. Smith Water Reclamation Facility Influent Pond B Liner Replacement</t>
  </si>
  <si>
    <t xml:space="preserve">The proposed project will replace the pond liner at Influent Pond B at the City of Tallahassee's Thomas P. Smith Water Reclamation Facility (TPSWRF).  Changes in the water levels as well as exposure to sunlight have led to liner deterioration. The project includes unloading and deploying approx. 220,000 sf of new liner; preparing base for liner; digging and backfill anchor trench; providing and placing cover materials if needed; dewatering; destructive testing for liner seams; and liner installation. TPSWRF has three influent equalization (EQ) ponds identified as Ponds A, B and C, with a total capacity of 22.4 million gallons; Pond B has a capacity of 8.97 MG.  The grant will fund project design and construction. </t>
  </si>
  <si>
    <t>Wakulla Spring is the main source of water to the Wakulla River which was identified as impaired because of a biological imbalance caused by excessive concentrations of nitrate in the water.  Both TSS and total N have permit required compliance intended to protect Wakulla Sp.  The equalization of flow at the ponds during wet weather events prevents short term flow surges from forcing solids and organic material out of the treatment process.  Equalization controls the flow through the treatment system during high flow events, allowing adequate time for the physical, biological and chemical processes at the TPSWRF to take place.  Therefore, maintaining the ponds in good working conditions is paramount to the protection of the spring system.</t>
  </si>
  <si>
    <t>30.392728182291272</t>
  </si>
  <si>
    <t>The reduction of Nitrogen at the inflow ponds is unknown or cannot be calculated because the flow is not held at TPSWRF ponds for longer periods of time.  However, effective management of the influent flow is a critical aspect of operating the treatment plant as it can enhance the overall performance and improve the quality of the treated effluent. Flow equalization is a common strategy used to manage the influent flow to reduce the impact of peak flows and pollutant loads on the treatment processes.  It can also help to prevent the discharge of untreated or partially treated wastewater during periods of high flow rates.</t>
  </si>
  <si>
    <t xml:space="preserve">Wastewater influent pond systems provide reliable, low cost, and relatively low maintenance flow equalization for municipal and industrial discharges.  The influent ponds at TPSWRF are lined to contain the untreated influent and prevent seepage into the ground.  This equalization system is critical during wet weather events, especially during the hurricane season because it allows uniform flows and loading to the treatment process by managing the flowrates peaks that could result in hydraulic or treatment overloads.  Additionally, the flow equalization result in a more efficient energy use of the TPSWRF treatment processes.  The ponds are also used to temporarily store wastewater influent during maintenance of the headworks._x000D_
</t>
  </si>
  <si>
    <t>The removal and replacement of the existing liner will result in a significant improvement to Pond B.  The existing High-Density Polyethylene (HDPE) is designed for effluent and not for influent wastewater.  The proposed 30 mil liner will be a high-strength, chemical resistant geomembrane liner specifically designed for influent water that enters the ponds after the headworks.  The project design will specify a liner that has been developed to contain and protect against acids, oils, methane, and alkalis.  Without relining the pond, TPWRF loses its ability to equalize flows that are required to shave peaks that would result in hydraulic or treatment failures.</t>
  </si>
  <si>
    <t xml:space="preserve"> The implementation of this project will extend the life expectancy of the pond, avoid compliance implications due to possible spills, and will allow the facility to retain its ability to equalize influent flows which prevent hydraulic overloads in the treatment process.</t>
  </si>
  <si>
    <t>TPSWRF has a capacity of 26.5 million gallons per day (MGD) annual average daily flow (AADF) with permit limits for effluent nitrogen and phosphorus of 3 mg/L total nitrogen (TN) and 2.5 mg/L total phosphorus (TP).  The proposed project is not only needed due to liner deterioration after 13 years in service but also to address one the priority projects included in the recently completed 2021 Wastewater Treatment Master Plan.  The plan serves as a roadmap for the Cityâ€™s next 20 years in Wastewater Treatment as it identifies and summarizes recommendations for rehabilitation and replacement projects as well as capital improvements projects at TPSWRF within the next 20 years, provides Class 5 AACE opinions of probable construction cost, and includes an implementation plan with prioritization of the improvement projects.  These projects will be needed to maintain an adequate level of service and meet stringent regulatory requirements.   Therefore, grant funding to remove and replace the existing pond liner is highly critical to protecting Wakulla Spring._x000D_
Please notice that the schedule shown in Page 6 of this application is based on a design start date of January 1, 2025.  The start date will need to be adjusted as needed subject to the execution of the grant agreement date.</t>
  </si>
  <si>
    <t>ckeller@wetlandsolutionsinc.com</t>
  </si>
  <si>
    <t>Chris Keller</t>
  </si>
  <si>
    <t>(352) 262-3098</t>
  </si>
  <si>
    <t>Lake City Recharge Wetland Expansion (LPS0090)</t>
  </si>
  <si>
    <t>This project was previously funded under Agreement Number LPS0090. This request is for additional funding to offset expected construction cost escalation and the addition of lining upstream wetland cells to assure compliance with the Santa Fe BMAP. This project converts Lake City's Steedley Sprayfield to 50-60 acres of treatment wetlands and recharge features to improve water quality and enhance groundwater flows in the Ichetucknee PFA.</t>
  </si>
  <si>
    <t>The FDEP has documented elevated nitrate concentrations in springs in the Santa Fe BMAP study area. As demonstrated by Lake City's earlier wetland project, this project will reduce effluent total nitrogen concentrations to less than 3 mg/L as an annual average and will minimize nitrate concentrations in 0.5-1.0 MGD of additional wastewater from the City's two wastewater treatment facilities. The low-nitrogen water will recharge from the terminal cells in the wetland system and support flows to Ichetucknee Springs.</t>
  </si>
  <si>
    <t>30.120172608930478</t>
  </si>
  <si>
    <t>LC-04:Lake City Recharge Wetland Expansion</t>
  </si>
  <si>
    <t>This request is for supplemental construction funding based on observed escalations in construction costs since the original application was submitted. The prior funding covers design, permitting, partial construction, and post-construction studies. The project is currently in the design and permitting phase.</t>
  </si>
  <si>
    <t>The FDEP spreadsheet estimated load reduction for this project is 4,836 lbs/yr. _x000D_
_x000D_
LCRW_TN calc and cost eff V3_Q085.xlsx</t>
  </si>
  <si>
    <t>The project will create 50-60 acres of functional wetland habitat that will support wetland-dependent wildlife.</t>
  </si>
  <si>
    <t>LPS0090</t>
  </si>
  <si>
    <t xml:space="preserve">When combined with the estimated project cost ($9.9 million), the updated 30-yr estimated unit cost for nitrogen removal is $68.24 per pound. Implementation of the project also reduces the City's operational costs. </t>
  </si>
  <si>
    <t>This project proposes to expand groundwater recharge treatment wetlands as a part of Lake Cityâ€™s wastewater disposal through the conversion of a second Lake City sprayfield, the â€œSteedleyâ€ field. This conversion will provide improved quality in water recharged to the Upper Floridan Aquifer (UFA) and will increase recharge when compared to current recharge on the sprayfield. This conversion is expected to replace the existing sprayfield and will include a multi-cell wetland that receives water from the existing treatment facilities and provides enhanced treatment and recharge to the UFA. Benefits of this conversion will accrue to the Ichetucknee Priority Focus Area and are expected to increase recharge volumes by reducing evapotranspiration while improving water quality in infiltrated water. This project will also reduce the amount of water disposed of at the Cityâ€™s third and final sprayfield resulting in reduced evapotranspiration.</t>
  </si>
  <si>
    <t>The initial wetland cells will treat 0.5 to 1.0 MGD of advanced secondary wastewater effluent to meet the AWT standard for TN (3 mg/L). Recharge wetland cells or similar recharge features will receive the outflow from upstream cells and discharge the reclaimed water to groundwater in full compliance with relevant water quality standards.</t>
  </si>
  <si>
    <t xml:space="preserve">The City of Lake City has demonstrated their commitment to improving water quality and increasing recharge in the Ichetucknee Springshed with development and operation of the Ichetucknee Springs Water Quality Improvement Project (ISWQIP). The ISWQIP project, constructed in 2015-16, has provided nitrogen reduction and enhanced recharge for more than a billion gallons of effluent since the project became operational in 2017. During this period the project has reduced total nitrogen concentrations in the Cityâ€™s treated wastewater from 6.9 mg/L to an average of 1.9 mg/L in recharged water. Nitrate-nitrite (NOX-N) concentrations in this infiltrated water were reduced to an average of 0.29 mg/L in the infiltrated water, lower than the springs numeric nutrient criteria for NOX-N of 0.35 mg/L._x000D_
_x000D_
This project proposes to expand groundwater recharge treatment wetlands as a part of Lake Cityâ€™s wastewater disposal through the conversion of a second Lake City sprayfield, the â€œSteedleyâ€ field. This conversion will provide improved quality in water recharged to the Upper Floridan Aquifer (UFA) and will increase recharge when compared to current recharge on the sprayfield. This conversion is expected to replace the existing sprayfield and will include a multi-cell wetland that receives water from the existing sprayfield facilities and provides enhanced treatment and recharge to the UFA. Benefits of this conversion will accrue to the Ichetucknee Priority Focus Area and are expected to increase recharge volumes by reducing evapotranspiration while improving water quality in infiltrated water. This project will also reduce the amount of water disposed of at the Cityâ€™s third and final sprayfield resulting in reduced evapotranspiration._x000D_
_x000D_
This project proposes to direct an average flow of 0.6 MGD to a multi-cell groundwater recharge wetland designed on the footprint of the existing Steedley field. Treated effluent entering the wetland will receive additional water quality improvement as water flows through the wetland and infiltrates to the UFA. This project is being engineered to increase the disposal capacity of this field by approximately 50% or more through the combination of ponding water within the wetland and enhancing recharge through soil modification. Historical discharge to this field was approximately 0.4 MGD prior to implementation of the ISWQIP._x000D_
_x000D_
The Cityâ€™s wastewater facilities (St. Margarets [FLA113956] and Kicklighter [FLA758353]) currently have a combined permitted capacity of 5.95 MGD with 3.0 MGD of available disposal capacity on the existing sprayfields and groundwater recharge wetland. While the initial ISWQIP has increased disposal capacity on the wetland area, there remains the need to increase disposal to provide capacity for the permitted flow rates of both existing wastewater facilities. The need for this capacity is also being accelerated by extensive development occurring within and around Lake City._x000D_
_x000D_
In addition to increased beneficial recharge, this project will provide an improvement in water quality, allowing the City to achieve advanced wastewater treatment standards for total nitrogen in water discharged to groundwater, consistent with the requirements of the Basin Management Action Plan (BMAP) for the Santa Fe River Basin. The existing treatment wetland project has been documented to reduce incoming total nitrogen concentrations substantially prior to infiltration to the Floridan Aquifer with an estimated 40,000 pounds of TN reduction between September 2020 and August 2021. _x000D_
_x000D_
Water quality benefits of this project were estimated based on bypassing the reservoir, a project was recently completed to convert the existing wetland to gravity flow. The incoming total nitrogen concentration was estimated to be 9.8 mg/L based on recent flow-weighted average concentrations from the St. Margarets and Kicklighter facilities. Based on an inflow rate of 0.6 MGD, the estimated inflow total nitrogen load is about 18,000 lbs/yr. Wetland process modeling estimated that the concentration in water infiltrated from the project will average 2.3 mg/L, a 73% reduction. This concentration reflects the spatially averaged surface water concentration prior to infiltration and results in the removal of approximately 13,100 lbs /yr of nitrogen. Infiltration through the carbon rich, anaerobic sediments is expected to further reduce nitrogen concentrations before the water mixes with native groundwater. The FDEP has provided a spreadsheet tool (LCRW_TN calc and cost eff V3_Q085.xlsx) for calculating nitrogen reduction which has been used to estimate the cost-effectiveness for this project over a 30-year period. The FDEP spreadsheet estimated load reduction for this project is 4,836 lbs/yr. When combined with the updated estimated project cost ($9.9 million), the 30-yr estimated unit cost for nitrogen removal is $68.24 per pound._x000D_
</t>
  </si>
  <si>
    <t>marina.toro@ocfl.net</t>
  </si>
  <si>
    <t>David Arms</t>
  </si>
  <si>
    <t>(407) 254-9694</t>
  </si>
  <si>
    <t>david.arms@ocfl.net</t>
  </si>
  <si>
    <t>Orange County Florida</t>
  </si>
  <si>
    <t>Lockhart Septic to Sewer Retrofit Program Phase 1A</t>
  </si>
  <si>
    <t xml:space="preserve">This project targets converting septic systems to central sewer infrastructure in the Huntley Park subdivision. There are presently 74 parcels with septic tanks and 12 vacant parcels. Infrastructure will be installed to accommodate a buildout condition of 86 total parcels. The primary aim is to alleviate nutrient pollution in the Wekiwa Springs and Rocks Springs Basin Management Action Plan (BMAP) area._x000D_
The project entails the removal of wastewater from individual drain fields, redirecting it to the northwest water reclamation facility. Anticipate eliminating approximately 801 pounds of nitrogen annually from the basin (based on 74 parcels), thereby enhancing water quality and ecosystem health._x000D_
</t>
  </si>
  <si>
    <t>The targeted springs, Wekiwa Springs and Rocks Springs suffer from severe nutrient pollution due to nitrogen and phosphorus inputs from nearby residential areas. With 74 houses from the Huntley Park subdivision, producing 934 lbs. of nitrogen and 227 lbs. of phosphorus annually, the springs face challenges including algal blooms and habitat degradation. By eliminating these pollutants, this project preserves water quality and prevents algal blooms in Wekiwa Springs &amp; Rocks Springs, ensuring long-term sustainability.</t>
  </si>
  <si>
    <t>28.61163333872505</t>
  </si>
  <si>
    <t>Wekiwa Springs and Rock Springs</t>
  </si>
  <si>
    <t>Nitrogen reduction was calculated using the OSTDS calculations for the BMAPs tool - ArcNLET Model.</t>
  </si>
  <si>
    <t>Connecting to central sewer systems also reduces septic tank maintenance costs, minimizes odors, reduces diseases, prevents groundwater pollution, supports urban development, creates jobs during construction and maintenance, and attracts more tourists to Wekiwa Springs</t>
  </si>
  <si>
    <t>Capital fees for 86 sewer connections.</t>
  </si>
  <si>
    <t>Switching from septic to sewer reduces nitrogen in groundwater by bypassing soil filtration, using centralized infrastructure for more effective nutrient removal. Our project ensures nutrient reduction through professionally maintained systems, improving groundwater and ecosystem health. Orange County contributes 25% of the project cost by ordinance, while homeowners contribute 10% through a Municipal Service Benefit Unit (MSBU). To control costs, we will consider alternatives to gravity sewer.</t>
  </si>
  <si>
    <t>FLA010798</t>
  </si>
  <si>
    <t>Engagement with the community began in 2022, with straw polls conducted in early 2023. The results indicated a majority in favor of connecting to the sewer. In Huntley Park, approximately 82% of residents supported the connection.</t>
  </si>
  <si>
    <t>Residents can connect for 10% of the project cost which includes a new sewer system, capital charges, connection fees, site restoration &amp; septic tank abandonment.</t>
  </si>
  <si>
    <t xml:space="preserve">Additional beneficial information for evaluating the project could include:_x000D_
Environmental Benefits:  Transitioning these parcels to central sewer will improve water quality, reduce nutrient loads, and enhance ecosystem health in the targeted areas _x000D_
Cost-Benefit Analysis:  Orange County is considering several cost-effective options to implement central sewer.  Review of financial implicationsâ€”including initial cost investments, long-term operating and maintenance costs, and potential property value increasesâ€”are positive outcomes that benefit this project._x000D_
Community Feedback and Engagement:  Orange County has met with HOA leaders in this community on multiple occasions and has recognized significant core support for this project.  The community has indicated support to transition to central sewer and will pay for a portion of the project costs through a municipal service benefit unit._x000D_
Long-Term Sustainability:  The proposed central sewer system will provide long-term wastewater service with an enduring life cycle, thereby ensuring continued benefits to water quality and community health in the future._x000D_
Regulatory Compliance:  This project will support the objective specified in the Wekiwa Spring and Rock Springs Basin Management Action Plan to reduce nutrient loads within the basin.  Orange County Utilities prepared the Wekiwa Springs Basin Wastewater Treatment Feasibility Analysis in 2023 and these parcels were identified for conversion to central sewer within the initial 20-year time period.  This project will adhere to local, state, and federal regulations regarding wastewater management and environmental protection._x000D_
</t>
  </si>
  <si>
    <t>Lockhard Septic to Sewer Retrofit Program Phase 1B</t>
  </si>
  <si>
    <t xml:space="preserve">This project targets converting septic systems to central sewer infrastructure in the Lake Bosse Oaks subdivision (79 parcels). The primary aim is to alleviate nutrient pollution in the Wekiwa Springs and Rocks Springs Basin Management Action Plan (BMAP) area._x000D_
The project entails the removal of wastewater from individual drain fields, redirecting it to the northwest water reclamation facility. Anticipate eliminating approximately 585 pounds of nitrogen annually from the basin, thereby enhancing water quality and ecosystem health._x000D_
</t>
  </si>
  <si>
    <t>The targeted springs, Wekiwa Springs and Rocks Springs suffer from severe nutrient pollution due to nitrogen and phosphorus inputs from nearby residential areas. With 79 houses producing 1000 lbs. of nitrogen and 242.3 lbs. of phosphorus annually, the springs face challenges including algal blooms and habitat degradation. By eliminating these pollutants, this project crucially preserves water quality and prevents algal blooms in Wekiwa Springs &amp; Rocks Springs, ensuring long-term sustainability.</t>
  </si>
  <si>
    <t>Orange County - Florida</t>
  </si>
  <si>
    <t>28.633560165911376</t>
  </si>
  <si>
    <t>Nitrogen reduction was calculated using the OSTDS calculations for the BMAPS tool - ArcNLET Model.</t>
  </si>
  <si>
    <t>Capital fees for 79 sewer connections.</t>
  </si>
  <si>
    <t>Community engagement began in 2022, followed by straw polls in early 2023 regarding central sewer connections in Lake Bosse Oaks. Although initial support in Lake Bosse Oaks was 34%, ongoing engagement aims to gather broader community input for inclusive decision-making.</t>
  </si>
  <si>
    <t xml:space="preserve">Additional beneficial information for evaluating the project could include:_x000D_
Environmental Benefits:  Transitioning these parcels to central sewer will improve water quality, reduce nutrient loads, and enhance ecosystem health in the targeted areas (e.g., Lake Bosse and surrounding water bodies)._x000D_
Cost-Benefit Analysis:  Orange County is considering several cost-effective options to implement central sewer.  Review of financial implicationsâ€”including initial cost investments, long-term operating and maintenance costs, and potential property value increasesâ€”are positive outcomes that benefit this project._x000D_
Community Feedback and Engagement:  Orange County has met with HOA leaders in this community on multiple occasions and has recognized significant core support for this project.  The community has indicated support to transition to central sewer and will pay for a portion of the project costs through a municipal service benefit unit._x000D_
Long-Term Sustainability:  The proposed central sewer system will provide long-term wastewater service with an enduring life cycle, thereby ensuring continued benefits to water quality and community health into the future._x000D_
Regulatory Compliance:  This project will support the objective specified in the Wekiwa Spring and Rock Springs Basin Management Action Plan to reduce nutrient loads within the basin.  Orange County Utilities prepared the Wekiwa Springs Basin Wastewater Treatment Feasibility Analysis in 2023 and these parcels were identified for conversion to central sewer within the initial 20-year time period.  This project will adhere to local, state, and federal regulations regarding wastewater management and environmental protection._x000D_
</t>
  </si>
  <si>
    <t>Lake City Recharge Wetland South</t>
  </si>
  <si>
    <t>This project proposes to further expand on the City's existing recharge wetland through conversion of the_x000D_
City's third sprayfield to a groundwater recharge wetland with the addition of approximately 80 acres of_x000D_
treatment and recharge area. This conversion is being designed to reduce nitrogen in treated water and to_x000D_
increase recharge on the parcel. This project is located within the Ichetucknee Priority Focus Area and_x000D_
reduced nitrate concentrations will provide lower nutrient water to the spring. Furthermore, reduced_x000D_
evapotranspiration losses will benefit the spring through increased flows. The requested funding covers design, permitting, construction, and post-construction studies.</t>
  </si>
  <si>
    <t>The FDEP has documented elevated nitrate concentrations in springs in the Santa Fe BMAP study area. As demonstrated by Lake City's earlier wetland project, this project will reduce effluent total nitrogen concentrations to less than 3 mg/L as an annual average and will minimize nitrate concentrations in 1.0-1.5 MGD of additional wastewater from the City's two wastewater treatment facilities. The low-nitrogen water will recharge from the terminal cells in the wetland system and support flows to Ichetucknee Springs.</t>
  </si>
  <si>
    <t>30.117446463849536</t>
  </si>
  <si>
    <t>LC-05:Lake City Recharge Wetland South</t>
  </si>
  <si>
    <t xml:space="preserve">The FDEP spreadsheet estimated load reduction for this project is 12,895 lbs/yr. _x000D_
_x000D_
LCRWSouth_TN calc and cost eff Rev1.xlsx_x000D_
</t>
  </si>
  <si>
    <t>The project will create approximately 80 acres of functional wetland habitat that will support wetland-dependent wildlife.</t>
  </si>
  <si>
    <t>Preconstruction (design, permitting, survey, geotechnical investigations, modeling) = $920,000_x000D_
Construction Oversight = $610,000_x000D_
Construction = $15,320,000_x000D_
Study = $150,000</t>
  </si>
  <si>
    <t xml:space="preserve">When combined with the estimated project cost ($17 million), the updated 30-yr estimated unit cost for nitrogen removal is $43.94 per pound. Implementation of the project also reduces the City's operational costs. </t>
  </si>
  <si>
    <t>This project proposes to expand groundwater recharge treatment wetlands as a part of Lake Cityâ€™s wastewater disposal through the conversion of a third Lake City sprayfield, the â€œSouthâ€ field. This conversion will provide improved quality in water recharged to the Upper Floridan Aquifer (UFA) and will increase recharge when compared to current recharge on the sprayfield. This conversion is expected to replace the existing sprayfield and will include a multi-cell wetland that receives water from the existing treatment facilities and provides enhanced treatment and recharge to the UFA. Benefits of this conversion will accrue to the Ichetucknee Priority Focus Area and are expected to increase recharge volumes by reducing evapotranspiration while improving water quality in infiltrated water. This project will also reduce the amount of water disposed of at the Cityâ€™s third and final sprayfield resulting in reduced evapotranspiration.</t>
  </si>
  <si>
    <t>The initial wetland cells will treat 1.5 to 2.0 MGD of advanced secondary wastewater effluent to meet the AWT standard for TN (3 mg/L). Recharge wetland cells or similar recharge features will receive the outflow from upstream cells and discharge the reclaimed water to groundwater in full compliance with relevant water quality standards.</t>
  </si>
  <si>
    <t xml:space="preserve">Lake City Recharge Wetland South Expansion_x000D_
_x000D_
The City of Lake City has demonstrated their commitment to improving water quality and increasing recharge in the Ichetucknee Springshed with development and operation of the Ichetucknee Springs Water Quality Improvement Project (ISWQIP). The ISWQIP project, constructed in 2015-16, has provided nitrogen reduction and enhanced recharge for more than a billion gallons of effluent since the project became operational in 2017. During this period the project has reduced total nitrogen concentrations in the Cityâ€™s treated wastewater from 6.9 mg/L to an average of 1.9 mg/L in recharged water. Nitrate-nitrite (NOX-N) concentrations in this infiltrated water were reduced to an average of 0.29 mg/L in the infiltrated water, lower than the springs numeric nutrient criteria for NOX-N of 0.35 mg/L._x000D_
_x000D_
This project proposes to expand groundwater recharge treatment wetlands as a part of Lake Cityâ€™s wastewater disposal through the conversion of a third Lake City sprayfield, the â€œSouthâ€ field. This conversion will provide improved quality in water recharged to the Upper Floridan Aquifer (UFA) and will increase recharge when compared to current recharge on the sprayfield. This conversion is expected to replace the existing sprayfield and will include a multi-cell wetland that receives water from the existing sprayfield facilities and provides enhanced treatment and recharge to the UFA. Benefits of this conversion will accrue to the Ichetucknee Priority Focus Area and are expected to increase recharge volumes by reducing evapotranspiration while improving water quality in infiltrated water. This project will eliminate the Cityâ€™s third and final sprayfield allowing for all wastewater treated by the City to be polished and recharged through groundwater recharge wetlands._x000D_
_x000D_
This project proposes to direct an average flow of 1.6 MGD to a multi-cell groundwater recharge wetland designed on the footprint of the existing South sprayfield. Treated effluent entering the wetland will have water treated to achieve a TN of less than 3 mg/L in the wetlandâ€™s first two cells. These cells will be lined with onsite clayey soils to reduce infiltration. This will allow for the water to achieve the advanced wastewater treatment standard of 3 mg/L for TN prior to water being recharged in higher infiltration cells This project is being engineered to increase the disposal capacity of this field by approximately 50% or more through the combination of ponding water within the wetland and enhancing recharge through soil modification. Historical discharge to this field was approximately 1.0 MGD. _x000D_
_x000D_
The Cityâ€™s wastewater facilities (St. Margarets [FLA113956] and Kicklighter [FLA758353]) currently have a combined permitted capacity of 5.95 MGD with 3.0 MGD of available disposal capacity on the existing sprayfields and groundwater recharge wetland. While the initial ISWQIP has increased disposal capacity on the wetland area, there remains the need to increase disposal to provide capacity for the permitted flow rates of both existing wastewater facilities. The need for this capacity is also being accelerated by extensive development occurring within and around Lake City. Conversion of the third City sprayfield will further enhance the Cityâ€™s disposal capacity while reducing nitrogen loading to the Ichetucknee PFA._x000D_
_x000D_
The incoming total nitrogen concentration was estimated to be 9.8 mg/L based on flow-weighted average concentrations from the St. Margarets and Kicklighter facilities. Based on an inflow rate of 1.6 MGD, the estimated inflow total nitrogen load is about 47,700 lbs/yr. Wetland process modeling estimated that the concentration in water infiltrated from the project will average less than 1.5 mg/L, an 85% reduction. This concentration reflects the spatially averaged surface water concentration prior to infiltration and results in the removal of approximately 40,400 lbs /yr of nitrogen. Infiltration through the carbon rich, anaerobic sediments is expected to further reduce nitrogen concentrations before the water mixes with native groundwater. The FDEP has provided a spreadsheet tool (LCRWSouth_TN calc and cost eff Rev1.xlsx) for calculating nitrogen reduction which has been used to estimate the cost-effectiveness for this project over a 30-year period. The FDEP spreadsheet estimated load reduction for this project is 12,895 lbs/yr. When combined with the estimated project cost ($17 million), the 30-yr estimated unit cost for nitrogen removal is $43.94 per pound._x000D_
</t>
  </si>
  <si>
    <t>donald.barber@willistonfl.org</t>
  </si>
  <si>
    <t>Donald Barber</t>
  </si>
  <si>
    <t>(352) 529-7418</t>
  </si>
  <si>
    <t>City of Williston</t>
  </si>
  <si>
    <t>City of Williston: Area 1 Regional Septic -to -Sewer Conversion</t>
  </si>
  <si>
    <t>The  proposed Area 1 Septic-to-Sewer Conversion includes design, permitting, bidding, and construction of a regional sewer expansion to connect residences within the boundaries of NE 10th Street, NE 4th Avenue, and NE 13th Street to the existing wastewater collection system. Approximately 14,599 linear feet of 8-inch PVC gravity sewer will be constructed with an estimated 42 manholes and 8,516 linear feet of 4-inch PVC lateral service piping. Additional details are provided in the email attachment.</t>
  </si>
  <si>
    <t>Conventional septic systems in areas with highly permeable soil pose the greatest threat to Floridaâ€™s Springs with Nitrogen loading a detriment to their water quality. The 2016 Springs and Aquifer Protection Act was passed to combat nitrogen pollution to Florida Springs that are not meeting water quality standards. This project is designed to remove on-site septic systems and utilize a municipal sewer collection system that will service residences in the City of Williston that are located within Floridaâ€™s restoration plans for Rainbow River and Springs. The project will remove an estimated 2,346 pounds of nitrogen loading a year for Area 1. Additional details are provided in the email attachment.</t>
  </si>
  <si>
    <t>Levy County</t>
  </si>
  <si>
    <t>29.390848687373005</t>
  </si>
  <si>
    <t xml:space="preserve">Nitrogen load reductions are calculated using formulas and information provided in the 2017 FDEP Springs Funding Guidance document. The parameters found in the document used in calculating nitrogen load reductions include attenuation factors and recharge factors for both Area 1 and Williston Wastewater Treatment Facility as well as approximated rates of total nitrogen generated annually per person and average number of people per household. This information is used in conjunction with concentrations of total nitrogen in the treatment facilityâ€™s influent and effluent wastewater to find the percent of total nitrogen remaining in the effluent. The total load of nitrogen generated from the septic systems and the projected increase of nitrogen load at the treatment facilityâ€™s sprayfield from the proposed septic to sewer project are calculated using the formulas provided in the Springs Funding Guidance document. The difference between these values is the total nitrogen load reduction generated from the project. </t>
  </si>
  <si>
    <t xml:space="preserve">Per the US Census Bureau, Florida is home to four out of the five fastest-growing metropolitan statistical areas in the nation, with Ocala the fourth fastest growing and Gainesville being the eighth fastest. Located regionally half hour from both Ocala and Gainesville, the City of Williston is experiencing â€œspill overâ€ population growth. The City of Willistonâ€™s overall cost of living score is 3.2% less than Ocala, 18.7% less than the Florida average, and 16.2% less than the national average; with housing, groceries, and utilities less than the national average. A review of biggestuscities.com finds that the City of Williston has grown 24.9% since 2000, or 84% faster than similarly sized cities in the nation. As population continues to grow in the Ocala metropolitan statistical area, communities with a high-level of municipal amenities, such as Williston, become more attractive. _x000D_
_x000D_
The 2018 City of Williston Comprehensive Plan details future land use goals, objectives, and policies. This project supports Sanitary Sewer, Objective 5, Policy 5.3: â€œthe City's Utilities Department shall review opportunities for initiating sewer line extension projects. The sewer line extension project will follow the following priorities: a) Unconnected structures within the City limits; b) New structures within the City limits; c) Fringe area neighborhoods; and d) Locations contiguous to areas already receiving service.â€ The project location includes parcels identified as Future Land Use Category Residential. _x000D_
_x000D_
Providing municipal sewer service to this area will allow for advanced treatment of wastewater through the permitted WWTF instead of through private on-site septic systems. Municipal sewer service is more reliable and requires less homeowner maintenance and is also more cost-effective for low-income homeowners than private on-site septic systems. Private septic systems are required to be maintained regularly at the homeownerâ€™s expense, costing approximately $250-$400 per occurrence. City sewer services are maintained by the city and the only costs the homeowner would be responsible for after installation would be monthly utility bills. _x000D_
</t>
  </si>
  <si>
    <t xml:space="preserve">This project includes the following costs: _x000D_
Construction = $7,921,232_x000D_
Preconstruction Activities = $0_x000D_
Engineering/Construction Oversight = $621,907_x000D_
Other: Contingency Costs = $932,861_x000D_
Total Project Cost = $9,476,000_x000D_
A detailed cost estimate is included in the Technical Memo sent to the portal email address. </t>
  </si>
  <si>
    <t xml:space="preserve">The goal of this project is to remove regional septic systems and construct new sewer systems for the regional service provided by the City of Williston in a timely and cost-effective manner while affecting local traffic and infrastructure as little as possible. The removal of existing septic systems will eliminate all significant nitrogen pollution occurring within the site.  </t>
  </si>
  <si>
    <t>FLA012612</t>
  </si>
  <si>
    <t>There are active requests from the community to be connected to the regional sanitary sewer system.</t>
  </si>
  <si>
    <t>The City will pursue 319 Grant funding to hook up individual properties.</t>
  </si>
  <si>
    <t>Additional information is provided in the supplemental technical memo sent to DWRAFundingPortal@floridadep.gov.</t>
  </si>
  <si>
    <t>City of Williston: Areas 2 and 3 Regional Septic -to -Sewer Conversion</t>
  </si>
  <si>
    <t>The  proposed Areas 2 and 3 Septic-to-Sewer Conversion includes design, permitting, bidding, and construction of a regional sewer expansion to connect residences within the boundaries of NE 50th Street, NE 2nd Street, and NE 6th Boulevard, as well as residences on sections of NW 7th Boulevard and NW 9th Street. Approximately 9,225 linear feet of 8-inch PVC gravity sewer will be constructed with an estimated 43 manholes and 8,825 linear feet of 4-inch PVC lateral service piping. Additional details are provided in the email attachment. Additional details are provided in the email attachment.</t>
  </si>
  <si>
    <t>Conventional septic systems in areas with highly permeable soil pose the greatest threat to Floridaâ€™s Springs with Nitrogen loading a detriment to their water quality. The 2016 Springs and Aquifer Protection Act was passed to combat nitrogen pollution to Florida Springs that are not meeting water quality standards. This project is designed to remove on-site septic systems and utilize a municipal sewer collection system that will service residences in the City of Williston that are located within Floridaâ€™s restoration plans for Rainbow River and Springs. The project will remove an estimated 2,431 pounds of nitrogen loading a year for Area 1. Additional details are provided in the email attachment.</t>
  </si>
  <si>
    <t>29.400650329050038</t>
  </si>
  <si>
    <t xml:space="preserve">The project includes the following costs: _x000D_
Construction = $10,014,087_x000D_
Preconstruction Activities = $0_x000D_
Engineering/Construction Oversight = $786,185_x000D_
Other: Contingency = $1,179,278_x000D_
Total Project Cost = $11,979,550_x000D_
A detailed cost breakdown is included in the Technical Memo sent to the portal email address. </t>
  </si>
  <si>
    <t xml:space="preserve">The City is also submitting a funding request for expansion of the WWTF. Expansion is expected to begin in January 2028 and be complete in December 2030. See Technical Memo sent to portal email address for additional information. </t>
  </si>
  <si>
    <t>erinreed@volusia.org</t>
  </si>
  <si>
    <t>Erin Reed</t>
  </si>
  <si>
    <t>(386) 943-7027</t>
  </si>
  <si>
    <t>Volusia County Water Resources &amp; Utilities</t>
  </si>
  <si>
    <t>Wastewater Master Lift Station for the Protection of Volusia Blue Spring</t>
  </si>
  <si>
    <t>This project calls for the construction of a new master lift station along a 12-inch sewer force main located in Orange City. This unit will connect to Volusia Countyâ€™s Southwest Regional Water Reclamation Facility (SWRWRF) in DeBary.  The project resides within the Volusia Blue Spring basin and is a vital upgrade for conveying additional future wastewater flow from all of Orange City and portions of Deltona, DeLand, and unincorporated areas. _x000D_
Design, permitting, and land acquisition activities have already been funded and completed by Volusia County.  The remaining activities involve bidding, construction and project management.</t>
  </si>
  <si>
    <t>The Volusia Blue BMAP is comprised of 108 sq. miles and encompasses 5 cities.  It is impaired for nitrates.  The DEP has determined that 73% of annual nitrate loading results from OSTDS.  There are over 44,000 OSTDS within the basin.   Per the provisions of the Clean Waterways Act, the county &amp; each city must submit an OSTDS remediation plan by Aug 1, 2024.  The targeted load reduction for nitrates has been determined to be 99,598 lbs.  To achieve OSTDS remediation targets, significant investment in plant capacity and infrastructure upgrades are needed.  Through a 2022 hydraulic model report, this project is a critical need to support OSTDS plans for Orange City and Deltona regions.</t>
  </si>
  <si>
    <t>29.936566298138025</t>
  </si>
  <si>
    <t>Volusia Blue Springshed</t>
  </si>
  <si>
    <t>Two methods were used to calculate the TN reduction benefits as described below:_x000D_
1.	For the 2,669 lbs/year reduction starting in 2025, the Springs Guidance Nutrient Removal Calculation was used. The analysis is based on transferring 0.250 mgd from the Deltona North WWTF to SWRWRF AWT facility once the proposed master lift station is constructed.  This will achieve a significant reduction in the TN effluent concentration as well as allow for additional flow to Reuse. The Guidance Nutrient Removal spreadsheet is attached._x000D_
_x000D_
2.	For the 25,801 lbs/year reduction that will be achieved by OSTDS removal from infill and future planned developments through 2045, the hydraulic model of the Countyâ€™s collection/transmission system was used to estimate the additional wastewater flows that will be pumped by the proposed master lift station that would otherwise be treated by OSTDSs without the master lift station. It is estimated that an additional 0.482 mgd from 2,756 OSTDSs will be pumped through the proposed master lift station by 2045 of which the majority (0.396 mgd/21,197 lbs/year) will occur by 2025. These flows were input into the OSTDS Calculations for BMAPs to determine the TN reduction resulting from AWT. Calculations are attached.</t>
  </si>
  <si>
    <t xml:space="preserve">In addition to supporting local OSTDS remediation strategies, the proposed project will also support future wastewater improvements planned for Blue Spring State Park.  The park is home to a first magnitude spring and is the primary warm water refuge for the St. Johns River population of the West Indian manatee, a threatened species under the federal Endangered Species Act.  _x000D_
Planning is underway to eventually construct collection system infrastructure which will connect to the master lift station. This will enable the removal of the parkâ€™s existing aging wastewater package plant and all onsite septic tanks and allow the flow to be treated to AWT standards at the SWRWRF._x000D_
</t>
  </si>
  <si>
    <t>The Countyâ€™s most recent hydraulic model has taken into account the anticipated wastewater service needs to support anticipated growth and OSTDS remediation strategies.  The master lift station has been sized efficiently for demands based on projections through 2045.  _x000D_
The County has already acquired the land and completed permitting and design.  The project is shovel-ready.   A matching funds commitment of 50% for construction-related activities makes this a very affordable project for local and state partners.</t>
  </si>
  <si>
    <t>In 2016, the Florida Legislature identified Volusia Blue Spring as an impaired first magnitude â€œOutstanding Florida Springâ€ that requires additional protections to ensure conservation and restoration for future generations.  The FDEP has determined that septic tanks are a major source of nitrogen pollution in Volusia Blue Spring and, as a result, has implemented a septic system remediation plan as part of the Volusia Blue Spring BMAP.   _x000D_
To achieve OSTDS remediation targets, significant investment in plant capacity and infrastructure upgrades are necessary.  Through a 2023 hydraulic model report, this master lift station project has been identified as a critical need for the conveyance of additional future wastewater flow in all of Orange City and portions of Deltona, DeLand, and unincorporated areas.  This project supports local OSTDS remediation strategies that are estimated to reduce nitrogen loading to groundwater by approximately XX pounds per year within the Volusia Blue Spring Springshed.</t>
  </si>
  <si>
    <t>Through essential partnerships with the DEP, SJRWMD, and local governments, Volusia County has been able to successfully implement a number of key capital improvements benefitting water quality goals within all three of the regionâ€™s Outstanding Florida Springs (Blue, DeLeon, &amp; Gemini)     _x000D_
Included with this project application is a wastewater strategy map which incorporates past accomplishments along with current and future projects and demonstrates the countyâ€™s overall commitment to the protection of Volusia Blue and Gemini Springs.  _x000D_
Volusia County appreciates the stateâ€™s consideration of this designed and shovel-ready project.</t>
  </si>
  <si>
    <t>Williston Regional Wastewater Treatment Facility Improvements</t>
  </si>
  <si>
    <t xml:space="preserve">Projections of existing wastewater demands and future septic-to-sewer projects demands indicate that upgrades to the Williston Wastewater Treatment Facility (WWTF) are a necessary, critical first step in the overall septic-to-sewer conversions. The proposed WWTF improvements project includes design, permitting, bidding, and construction of capacity improvements to the WWTF to service regional growth over a 20-year planning period. This project is included in the Wastewater Treatment Facilities Plan (2019) by Wright-Pierce and grant funding would subsidize Phase 3 of the project, which would increase the facilityâ€™s average annual daily permitted capacity from 0.45 to 0.90 MGD and improve nitrogen removal. </t>
  </si>
  <si>
    <t>Conventional septic systems in areas with highly permeable soil pose the greatest threat to Floridaâ€™s Springs with Nitrogen loading a detriment to their water quality. The 2016 Springs &amp; Aquifer Protection Act combats nitrogen pollution to Florida Springs that are not meeting water quality standards. Williston intends to address nitrogen pollution from septic systems in the City of Williston located within Floridaâ€™s restoration plans for Rainbow River and Springs by removing septic systems and connect residents to a municipal sewer collection system. The construction of upgrades to the WWTF is a necessity to meet permitted capacity requirements to service projected wastewater flow demands and will significantly decrease nitrogen pollution.</t>
  </si>
  <si>
    <t>29.396297573812944</t>
  </si>
  <si>
    <t xml:space="preserve">Williston WWTP Upgrade  </t>
  </si>
  <si>
    <t>A comprehensive plan for the Williston WWTF improvements Project has been prepared by Wright-Pierce in March 2019 and Phases 1 and 2  have been completed. Grant funding would subsidize the following improvements in Phase 3 of the project. Additional detail is provided in the Technical Memo sent to the FDEP portal email address.</t>
  </si>
  <si>
    <t>Nitrogen load reductions are calculated using formulas and information provided in the 2017 FDEP Springs Funding Guidance document. The parameters found in the document used in calculating nitrogen load reductions include attenuation factors and recharge factors for the Williston Wastewater Treatment Facility site as well as approximated rates of total nitrogen generated annually per person and average number of people per household. This information is used in conjunction with current concentrations of total nitrogen in the treatment facilityâ€™s effluent and designed nitrogen concentrations after the improvements are constructed. The difference in current nitrogen loading and projected nitrogen loading results in the reduction of nitrogen loading at the Williston WWTF sprayfield.</t>
  </si>
  <si>
    <t xml:space="preserve">Per the US Census Bureau, Florida is home to four out of the five fastest-growing metropolitan statistical areas in the nation, with Ocala the fourth fastest growing and Gainesville being the eighth fastest. Located regionally half hour from both Ocala and Gainesville, the City of Williston is experiencing â€œspill overâ€ population growth. The City of Willistonâ€™s overall cost of living score is 3.2% less than Ocala, 18.7% less than the Florida average, and 16.2% less than the national average; with housing, groceries, and utilities less than the national average. A review of biggestuscities.com finds that the City of Williston has grown 24.9% since 2000, or 84% faster than similarly sized cities in the nation. As population continues to grow in the Ocala metropolitan statistical area, communities with a high-level of municipal amenities, such as Williston, become more attractive. _x000D_
_x000D_
The 2018 City of Williston Comprehensive Plan details future land use goals, objectives, and policies. This project supports Sanitary Sewer, Objective 5, Policy 5.3: â€œthe City's Utilities Department shall review opportunities for initiating sewer line extension projects. The sewer line extension project will follow the following priorities: a) Unconnected structures within the City limits; b) New structures within the City limits; c) Fringe area neighborhoods; and d) Locations contiguous to areas already receiving service.â€ The project location includes parcels identified as Future Land Use Category Residential. _x000D_
_x000D_
Constructing necessary improvements to the permitted WWTF will allow for advanced treatment of wastewater through new and existing municipal sewer service. Municipal sewer service is more reliable and requires less homeowner maintenance and is also more cost-effective for low-income homeowners than private on-site septic systems. Private septic systems are required to be maintained regularly at the homeownerâ€™s expense, costing approximately $250-$400 per occurrence. City sewer services are maintained by the city and the only costs the homeowner would be responsible for after installation would be monthly utility bills. _x000D_
</t>
  </si>
  <si>
    <t xml:space="preserve">The goal of this project is to increase the capacity and performance of the facility in a timely and cost-effective manner while affecting local traffic and infrastructure as little as possible. The improvements of the facility will allow additional developments to be serviced by the sewer system and remove septic systems, significantly reducing nitrogen loading into the groundwater.  </t>
  </si>
  <si>
    <t xml:space="preserve">Conventional septic systems in areas with highly permeable soil pose the greatest threat to Floridaâ€™s Springs with Nitrogen loading a detriment to their water quality. The 2016 Springs &amp; Aquifer Protection Act combats nitrogen pollution to Florida Springs that are not meeting water quality standards. Williston intends to address nitrogen pollution from septic systems in the City of Williston located within Floridaâ€™s restoration plans for Rainbow River and Springs by removing septic systems and connect residents to a municipal sewer collection system. The construction of upgrades to the WWTF is a necessity to meet permitted capacity requirements to service projected wastewater flow demands and will significantly decrease nitrogen pollution. See the Technical Memo sent to the FDEP portal email address for additional information. </t>
  </si>
  <si>
    <t>mary@locklearconsulting.com</t>
  </si>
  <si>
    <t>Mary Jensen</t>
  </si>
  <si>
    <t>(352) 672-6867</t>
  </si>
  <si>
    <t>Dixie County</t>
  </si>
  <si>
    <t>Dixie County Gornto Springs RV Wastewater System</t>
  </si>
  <si>
    <t>Gornto Springs is a second-magnitude spring located within Gornto Springs County Park owned by Dixie County.  Next to Gornto Springs is a rural campground that has primitive water and electric campsites which allow campers to stay a maximum of 14 days.  Campground amenities include flush toilets, sinks, and outdoor showers with a traditional septic system.  The campground doesn't currently provide wastewater disposal amenities for the 20 campsites.  This project would provide OnSyte distributed wastewater system for 20 sites, allowing RV campers to dispose of their wastewater in the proper manner before leaving the campground.  The current septic system for the bathrooms would be upgraded to the new OnSyte distributed wastewater system.</t>
  </si>
  <si>
    <t>The bathroom septic system will be upgraded to the OnSyte state-of-the-art treatment technology that achieves total nitrogen reduction in excess of 80% and outstanding reductions in BOD, TSS, and coliform bacteria.  To better protect Gornto Springs, it is imperative that an OnSyte distributed wastewater collection system be installed to allow RV campers to stay up to 14 days while discharging their wastewater in the proper manner.  The proposed OnSyte distributed wastewater collection system will allow RV campers the freedom to enjoy their campsite without adding pollutants to Gornto Springs or the Suwannee River, stop harmful sewage algal blooms and oxygen reducing bacteria, and protect organisms, fish, animals, and recreation.</t>
  </si>
  <si>
    <t>29.780069269685644</t>
  </si>
  <si>
    <t>Gornto Springs</t>
  </si>
  <si>
    <t>The SPRINGS_OSTDS_Commercial Calcs Excel spreadsheet was used.  The values entered were campground, Dixie, 60, High Recharge Rate, and Sewering.  These values calculated 218.8 lbs/Yr reduction.  There are 20 RV sites and it was conservatively assumed 2 people per site, or 40 people per day.  Gornto Springs also allows public day swimming and boat launching, so it was assumed 20 additional people per day use the restrooms, for a grand total of 60 people per day using the restrooms.</t>
  </si>
  <si>
    <t>Installing hook-ups for 20 RVs will attract more RVs to the campground, on a year-round basis, increasing economic development for Dixie County.</t>
  </si>
  <si>
    <t>There will be permits required for construction.  Also included will be fiber installation to the site and 5 years of the remotely monitored OnSyte system by a licensed wastewater operator who will optimize system performance and perform remote supervisory control if a unit is operating out of specification.</t>
  </si>
  <si>
    <t xml:space="preserve">The park has plenty of space for the OnSyte distributed wastewater system, so no land acquisition will be required.  All the camp sites are existing; therefore, clearing, grubbing, and grading will be very affordable.  There is already a road into the campsites, so access for the equipment and construction will be very efficient.  The ability for the OnSyte distributed wastewater system to be a state-of-the-art treatment technology will provide the 80% total nitrogen reduction and outstanding reductions in BOD, TSS, and coliform bacteria.  Power is already at the sites, keeping costs low for installation of the OnSyte distributed wastewater system.  </t>
  </si>
  <si>
    <t>Dixie County is a financially disadvantage rural county.  Gornto Springs, which is located in Dixie County, is a public swimming area situated right next to a boat launch and 20 RV sites.  This project will upgrade the current septic system for the bathrooms to a new system that reduces nitrogen by 80%, as well as outstanding reductions in BOD, TSS, and coliform bacteria.  Without the project upgrades, the current septic system will continue to be inefficient and contribute nitrogen and other harmful effluent into Gornto Springs.   Also, the new system will provide 20 camp sites the opportunity for RVs to dispose of their wastewater; attracting more RVs to Dixie County will help the economic development of the county.</t>
  </si>
  <si>
    <t>Wesley Chapel Center WWTP Expansion Phase 1</t>
  </si>
  <si>
    <t xml:space="preserve">Project is the initial phase of improvements and expansion work to the Wesley Center Wastewater Treatment Plant (WCWWTP) facility based on the Utilities Planning Division monthly flow reports. As determined by the latest flow projections of February 2024 for the facility, it has been determined that the facility should be expanded to increase its capacity to meet future demands for the next 20 years. The facility will be expanded from 9.0 million of gallons per day (MGD) to 13.5 MGD as annual average daily flow with EPA Class-1 reliability as defined by Florida Department of Environmental Protection (FDEP). </t>
  </si>
  <si>
    <t xml:space="preserve">The Florida Department of Environmental Protection (DEP) has assessed water quality in each Outstanding Florida Springs (OFS) and has determined that The Weeki Wachee Spring Group is one of the impaired first magnitude OFS for nitrogen. The Wesley Center Wastewater Treatment Plant (WCWWTP) is operated to provide secondary treatment, partial nitrogen removal, and high-level disinfection. Effluent of WCWWTP goes into the Pasco County Master Reclaimed System which discharges reclaimed water into Weeki Wachee and Hillsborough River BMAP areas. Expansion of the plant is necessary to maintain levels of nitrogen removal for water going into the BMAP areas. _x000D_
</t>
  </si>
  <si>
    <t>28.264946046718443</t>
  </si>
  <si>
    <t xml:space="preserve">This project would allow us to maintain current levels of nutrient reduction into BMAP areas.  </t>
  </si>
  <si>
    <t xml:space="preserve">This plant produces reclaimed water, which replaces potable water for irrigation and other uses. More reclaimed water means more water quantity and reduced dependence on potable water for irrigation. </t>
  </si>
  <si>
    <t xml:space="preserve">This amount request covers one of the phases of a multi-phase plan to complete the treatment plant expansion. This 9M dollar phase will cover the assessment phase and preconstruction phase. The assessment phase includes data collection, regulatory review, process evaluation, WCWWTF hydraulics evaluation, facility condition assessment, and facility plan reporting. The Preconstruction phase includes project management, coordination, and risk management, design, permitting, and more. _x000D_
_x000D_
This phase of the project would accomplish it's goal in an affordable, efficient, and effective manner because it utilizes a Progressive Design Build model. </t>
  </si>
  <si>
    <t>An aspect of the design and build phase will be to evaluate whether the plant meets the EPA Class 1 reliability standards. The evaluation will include an investigation of necessary modifications to existing treatment processes and the addition of new basins or unit operations to achieve the increase in plant capacity, and to meet the reclaimed water quality goals. The Design-builder will also ensure the plant can produce reuse water that follows current and anticipated future water quality goals.</t>
  </si>
  <si>
    <t xml:space="preserve">This 9M dollars is the first phase in a multi-year plan by the Utilities to expand the plant. Our 5 year plan BRU summary expects yearly expenditures until FY 2029. _x000D_
_x000D_
In terms of project timeline, the RSQ for this project should be advertised soon for the assessment, design, and construction phases. The estimated durations is all we have so far. We should have more accurate timeline information once the RSQ is advertised. </t>
  </si>
  <si>
    <t>natalie@locklearconsulting.com</t>
  </si>
  <si>
    <t>Suwannee County and Columbia County</t>
  </si>
  <si>
    <t>Suwannee County WW Infrastructure Expansion</t>
  </si>
  <si>
    <t>This is a joint project between Suwannee County and Columbia County.  This project proposes connecting two RV parks in Columbia County and two other large land business parcels in Suwannee/Columbia County to the existing wastewater treatment facility (WWTF) located in Suwannee County. Funded activities would include the design and construction of the complete sewer infrastructure (including lift stations, force main, electrical, gravity sewer lines, generators, and sanitary sewer connections) to the WWTF to receive waste from the two RV Parks and future businesses.  The project would provide 114 RV sewer hook-ups, decommission 108 existing RV septic tanks, and provide sewer hook-ups for the two future businesses.</t>
  </si>
  <si>
    <t>The two RV parks are located less than 2,000 ft from the Suwannee River and 900 ft from Sailor Hole Lake near the Florida Department of Agriculture complex.  They are also located 1.4 miles from Blue Sink Spring, a 2nd magnitude spring, and within Ichetucknee Springs Watershed.  To better protect the Springs and Suwannee River, it is imperative that the RV parks and future businesses be hooked up to the WWTF .  The proposed project  will allow RV campers the freedom to enjoy their campsite and businesses to provide economic development to the two counties without adding pollutants to the Springs or Suwannee River, stop harmful sewage algal blooms and oxygen reducing bacteria, and protect organisms, fish, animals, and recreation.</t>
  </si>
  <si>
    <t>30.352657258312558</t>
  </si>
  <si>
    <t>Ichetucknee Springs Watershed</t>
  </si>
  <si>
    <t>The SPRINGS_OSTDS_Commercial Calcs Excel spreadsheet was used.  The values entered were campground, Columbia, 216, High Recharge Rate, and Sewering.  These values calculated 787.6 lbs/Yr reduction.  There are 108 RV sites and it was conservatively assumed 2 people per site, or 216 people per day.</t>
  </si>
  <si>
    <t>The project will provide sewer infrastructure availability for two future businesses that contribute economic development to both Suwannee and Columbia County.  One of the parcels is located within Suwannee County and one of the parcels is located within both counties.  The business parcel sizes are 240 acres and 63 acres; therefore, these businesses could positively impact the economy of both counties.  One of the RV parks wants to expand from 8 sites to 14 sites; this project would install 14 hook-ups, adding economic development to both counties.</t>
  </si>
  <si>
    <t>Permits will be required for construction.</t>
  </si>
  <si>
    <t>The sewer infrastructure will be located within county right-of-way, so no land acquisition will be required.  The hook-ups for the RV sites will be within the RV parks, who fully support the project, so no land acquisition will be required.  All the RV sites are existing; therefore, clearing, grubbing, and grading will be very affordable.  There are already roads into the RV sites and business parcels, so access for the equipment and construction will be very efficient.  Disposing the wastewater into the WWTF will provide total nitrogen reduction and outstanding reductions in BOD, TSS, and coliform bacteria.  Gravity sewer lines will be used everywhere feasible, keeping costs low.</t>
  </si>
  <si>
    <t>Public Water System ID:2614270</t>
  </si>
  <si>
    <t>This is a joint project between Suwannee and Columbia County.  This project will connect future businesses to sewer and the businesses have stated they would only come to Suwannee/Columbia County if sewer is provided; therefore, there is buy-in and approval from the businesses.  There are two RV parks in Columbia County with a combined total of 108 septic systems; they could only afford to connect to the WWTF through complete funding by a grant.  In discussions with both RV parks, they support the project if their hook-ups are fully funded by the grant.</t>
  </si>
  <si>
    <t>This project is a joint project between Suwannee County and Columbia County, two rural financially disadvantage counties.  The project will install sewer infrastructure that will allow two businesses to relocate to Suwannee County and Columbia County once the project is completed, and will also provide sewer infrastructure for future businesses to relocate there, bringing in needed amenities and economic development to both counties.</t>
  </si>
  <si>
    <t>brianh@locklearconsulting.com</t>
  </si>
  <si>
    <t>Gilchrist County</t>
  </si>
  <si>
    <t>Gilchrist County Hart Springs Retaining Wall</t>
  </si>
  <si>
    <t>Hart springs is a magnitude two spring and one of the largest spring-fed swimming areas in Florida. Multiple sections of the spring perimeter are failing and subject to soil erosion from stormwater. Protecting this area is especially important because it is home to fish nests, turtles, and migrating manatees. Additionally, there are different sections of the springâ€™s wall that have experienced washout from stormwater which has led to voids forming between the soil and wall. This project intends to repair the aluminum walls and install riprap for erosion control, fill in the voids in the existing wall, add energy dissipators to slow erosion, and add new intercepting berms to redirect stormwater and prevent future washout near the wall.</t>
  </si>
  <si>
    <t>With the multiple spring perimeter sections failing, soil is being deposited into the spring water. Protecting multiple failing sections of the spring's perimeter would prevent/reduce soil erosion and would consequently prevent/reduce turbidity and excess nutrients in the water. Turbidity reduces the available sunlight for marine plants, an important element for food and habitat for marine life.  Excess nutrients cause algae blooms and bacteria growth which can kill aquatic plants and marine life.  Stopping the erosion and resulting turbidity would preserve the water quality for vegetative and marine life and recreation.</t>
  </si>
  <si>
    <t>29.675115791677296</t>
  </si>
  <si>
    <t>Hart Springs</t>
  </si>
  <si>
    <t>In addition to improving water quality, restoring the multiple failed perimeter sections, filling the voids near the existing wall, and redirecting stormwater, this project will continue to contribute to the economic development of Gilchrist County by bringing in tourists and locals alike to swim in the springs.</t>
  </si>
  <si>
    <t>There will be permits required for construction.</t>
  </si>
  <si>
    <t>Very little clearing, grubbing, and earthwork will be required for this project, keeping costs low and protecting the natural springs and park environment.  Most of the project is repairing the existing wall, so installation costs will be kept low.  Natural materials will be used for riprap and soil berms to calm the stormwater erosion in an efficient and effective manner, without taking away from the natural beauty of the park and springs.  The project will prevent stormwater erosion and turbidity from harming aquatic plant and marine life.</t>
  </si>
  <si>
    <t>Hart Springs is home to a plethora of marine life, including turtles, fish, and manatees, as well as a breeding ground for many marine life.  This project would preserve the springs for public recreation and allow the marine life to thrive.  Without maintenance to the perimeter of the springs, erosion and turbidity would reduce the quality of the springs and be a detriment to the marine life that call Hart Springs home.</t>
  </si>
  <si>
    <t>leandro.vasquez@ocfl.net</t>
  </si>
  <si>
    <t>David Arms, P.E.</t>
  </si>
  <si>
    <t>David.Arms@ocfl.net</t>
  </si>
  <si>
    <t>Orange County Utilities</t>
  </si>
  <si>
    <t>Wekiwa Springs Septic to Sewer Program</t>
  </si>
  <si>
    <t xml:space="preserve">The Wekiwa Spring Septic Sewer Retrofit program involves the construction of laterals, sewer connections, septic tank abandonment, sanitary sewer main, and lift stations for 1,967 parcels in 19 neighborhoods. The goal of this program is to reduce the nitrogen load to Wekiwa Springs (consistent with Wekiwa BMAP).  This project is Phase 5 of the multi-phase program converting septic to sewer in neighborhoods within the Wekiwa Spring shed. Phase 5 consists on the conversion of 423 parcels and results in a 4,163 Total Nitrogen lbs./year reduction and 1,197 Lbs./yr. of Total Phosphorous. </t>
  </si>
  <si>
    <t>The targeted springs suffer from severe nutrient pollution due to nitrogen and phosphorus inputs from nearby residential areas. Approximately, 423 parcels produce  4,163 lbs. of Total Nitrogen (TN) annually and 1,197 TP annually, the springs face challenges including algal blooms and habitat degradation. By eliminating these pollutants, this project crucially preserves water quality and prevents algal blooms in Wekiwa Springs, ensuring long-term sustainability.</t>
  </si>
  <si>
    <t>28.687898256906692</t>
  </si>
  <si>
    <t>Wekiwa Springs</t>
  </si>
  <si>
    <t>OC-75f: Wekiwa Springs Septic Tank Retrofit Project - Phase 5</t>
  </si>
  <si>
    <t xml:space="preserve">This project will be Wekiwa Springs Septic Tank Retrofit Project - Phase 5._x000D_
Phase 1 has been complete and Phases 2, 3, 4, 6, and 7 remain to be completed._x000D_
</t>
  </si>
  <si>
    <t xml:space="preserve">Please provide a description of how the above benefits were calculated, including the name of the model or tool used, if applicable._x000D_
Using the SJRWMD Springs Funding Guidance Document provided, it is estimated that Phase 5 will achieve a reduction of 4,163 lbs/year TN, using the following assumptions:_x000D_
_x000D_
â€¢ Wekiwa Springs parcels = 423_x000D_
â€¢ A typical septic tank TN is 50 mg/L while Northwest Water Reclamation Facility TN is 3 mg/L. The central sewer constructed under this project will direct flow to the NWRF. This represents a 95% reduction, or 5% of TN remaining after treatment._x000D_
â€¢ Both the septic tanks and the reuse locations exist in high recharge areas, so a 0.90 factor was used._x000D_
â€¢ Assumes District guidance of septic tanks discharging 23.7 lbs/year_x000D_
â€¢ Calculation: 23.7 lbs/yr*423 septic tanks*0.5 attenuation factor *0.9 recharge area â€“ (23.7 lbs/year*423 septic tanks*0.05 percent TN remaining *0.75 reuse attenuation factor*0.9 recharge area) = 4,163 lbs/year of Nitrogen reduction_x000D_
_x000D_
For water made available:_x000D_
Orange County Utilities uses a design flow of 300 gallons per day (gpd) per ERU. All parcels are single family homes, so 1 septic tank = 1 ERU. To obtain the design flow diverted away from the groundwater, multiply the number of septic tanks by the design flow rate (423 x 300) = 126,900 gpd. Based on discussions with plant operators at NWRF, approximately 80% of the influent wastewater is used for reclaimed water. Converting 126,900 gpd into MGD and multiplying by a factor of 0.8, this yields approx. 0.102 MGD additional reclaimed water made as a result of these project extension._x000D_
_x000D_
</t>
  </si>
  <si>
    <t>Potable Reuse Water is an additional benefit associated with the connection of customers parcels to Orange County Utilities Wastewater system._x000D_
_x000D_
Orange County Utilities uses a design flow of 300 gallons per day (gpd) per ERU. All parcels are single family homes, so 1 septic tank = 1 ERU. To obtain the design flow diverted away from the groundwater, multiply the number of septic tanks by the design flow rate (423 x 300) = 126,900 gpd. Based on discussions with plant operators at NWRF, approximately 80% of the influent wastewater is used for reclaimed water. Converting 126,900 gpd into MGD and multiplying by a factor of 0.8, this yields approx. 0.102 MGD additional reclaimed water made as a result of these project extension.</t>
  </si>
  <si>
    <t xml:space="preserve">WG015 is a grant from the FDEP Water Quality Improvement program. The parcels in Phase 5 are among those included in the funding from this grant. We are requesting additional monies to fully fund this phase._x000D_
</t>
  </si>
  <si>
    <t>By removing the current septic tank systems and avoiding filtration into the Wekiwa Springs and under ground aquifer this project effectively removes any potential risks associated with Septic tanks contamination to water resources in the vicinity and treats and processes efficiently the wastewater produced by the improved homes as they are connected to Orange County Utilities Wastewater Treatment Facilities.</t>
  </si>
  <si>
    <t xml:space="preserve">The mandatory percentage of approved ballots was obtained prior to design of the project. The Orange County Board of County Commissioners approved a municipal service benefit unit (MSBU) in 2023. Residents began paying their portion of the project in November 2023. The MSBU represents approximately 10% of the total project cost._x000D_
</t>
  </si>
  <si>
    <t xml:space="preserve">Residents can connect for 10% of the project cost which includes a new sewer system, capital charges, connection fees, site restoration &amp; septic tank abandonment._x000D_
County and State regulations require property owners to connect within one year of sewer becoming available. The ordinance includes provisions to further encourage homeowners to connect to sewer. </t>
  </si>
  <si>
    <t xml:space="preserve">Additional beneficial information for evaluating the project could include:_x000D_
Environmental Impact Assessment: Detailed analysis of how transitioning to central sewer systems will specifically improve water quality, reduce nutrient pollution, and enhance ecosystem health in the targeted areas (e.g., Wekiwa Springs, and surrounding water bodies)._x000D_
Cost-Benefit Analysis: A comprehensive review of the financial implications, including initial investment costs, long-term savings from reduced maintenance, potential property value increases, and economic benefits from improved community well-being._x000D_
Community Feedback and Engagement: Continued updates on community sentiment and participation levels throughout different project phases, demonstrating ongoing support and responsiveness to resident concerns._x000D_
Infrastructure Integration: Plans for integrating new sewer systems with existing infrastructure, ensuring efficiency, and minimizing disruption to daily life and local businesses during construction._x000D_
Long-term Sustainability: Strategies for maintaining and upgrading the sewer systems over time, ensuring continued benefits to water quality and community health well into the future._x000D_
Regulatory Compliance: Confirmation of adherence to local, state, and federal regulations governing wastewater management and environmental protection, ensuring the project meets or exceeds environmental standards._x000D_
Including these aspects in the project evaluation provides a holistic view of its impact, feasibility, and long-term sustainability for stakeholders and decision-makers._x000D_
</t>
  </si>
  <si>
    <t>joanna@alachuaconservationtrust.org</t>
  </si>
  <si>
    <t>Joanna Reilly-Brown</t>
  </si>
  <si>
    <t>(352) 373-1078</t>
  </si>
  <si>
    <t>Cypress Lake Farm</t>
  </si>
  <si>
    <t>Alachua Conservation Trust proposes a conservation easement on 973 acres +/- in Columbia and Suwannee Counties in the Ichetucknee Springshed. The family purchased the farm in 1914 and ran a turpentine business until it was converted for farming and then later grazing and hay production by previous generations. There are field breaks with native forested wetlands, ponds and hardwood hammocks. The property is well managed, enrolled in FDACS BMPs and most of the fields are non-irrigated. Protecting this land with a conservation easement is an opportunity to create a protected corridor to the Columbia County Grasslands conservation easement and interrupt the current trends of increased subdivision and ranchettes on neighboring properties.</t>
  </si>
  <si>
    <t xml:space="preserve">The SRWMD Lower Santa Fe River Minimum Flows and Levels Report identifies Cypress Lake Farm in a region of high recharge. Most of the farm is not irrigated. The most recent addition to the property was Lee Dairy, previously in production for 60 years and purchased by the Cypress Lake Farm landowners in 2021. The conservation easement will permanently extinguish the dairy as a current or future land use. Current farm production will remain in low intensity use with a conservation easement management plan to guide best management practices. Protecting this property in perpetuity will aid in the reduction of nutrients and pressure of water withdrawals. </t>
  </si>
  <si>
    <t>Suwannee and Columbia</t>
  </si>
  <si>
    <t>30.096749894102274</t>
  </si>
  <si>
    <t>Ichetucknee Springs Group and Troy, Peacock, Lafayette Blue and Falmouth Springs</t>
  </si>
  <si>
    <t xml:space="preserve">This land acquisition project is a prevention strategy to keep the land use from intensifying in perpetuity. The Conservation Easement  will extinguish any future use of the existing Dairy, preventing further water quality impacts. </t>
  </si>
  <si>
    <t>Cypress Lake Farm buffers and creates more protected space near other land protection projects. It shares a boundary with the Columbia County Grassland, a 518-acre sandhill protected using FDEP Springs funds in 2020. The property is 1,300 feet east of Bobwhite Sandhill (LPS 0104) an active FDEP Springs conservation easement project. The Farm is also 2 miles directly west of the Stokes Property, currently in negotiation with ACT and Rural and Family Lands to protect the property with a conservation easement under the Surface to Springs Regional Conservation Partnership Program. Cypress Lake Farm is within the federally threatened Eastern Indigo Snake Suwannee Population Habitat Conservation Area and has documented Southern Fox Squirrels.</t>
  </si>
  <si>
    <t>Protecting land with a low land use intensity helps alleviate water quality and quantity impacts  in a BMAP. Protecting private land with a conservation easement is a powerful tool to partner with private landowners committed to stewardship and enrolled in BMPs. Low density residential development and subdivision is the biggest threat of conversion to the region around the Cypress Lake property. A GIS analysis of the median size of parcels within a 1-mile buffer around the property and within a 5-mile buffer around the property reveal that lots smaller than 5 acres dominate the landscape. The capacity to protect large tracts of land in an increasingly subdivided springshed is an effective way to benefit water protection in the BMAP.</t>
  </si>
  <si>
    <t>Easement</t>
  </si>
  <si>
    <t>maintain in low intensity agriculture, planting longleaf pine</t>
  </si>
  <si>
    <t>Private landowner will own the fee and Alachua Conservation Trust will own the development rights as described in the conservation easement</t>
  </si>
  <si>
    <t xml:space="preserve">Alachua Conservation Trust applied to Natural Resources Conservation Service Agricultural Conservation Easement Program (FY24) for 50% cost share to purchase the conservation easement. NRCS has informed ACT that notice of awards will likely be made in early August 2024. If Cypress Lakes does not receive the NRCS award this cycle because of lack of funds this property can be considered again in the next NRCS FY application cycle that opens in October 2024. </t>
  </si>
  <si>
    <t>sfm@angiebrewer.com</t>
  </si>
  <si>
    <t>Sandi McKamey</t>
  </si>
  <si>
    <t>(352) 245-7021</t>
  </si>
  <si>
    <t>smckamey@belleviewfl.org</t>
  </si>
  <si>
    <t>City of Belleview</t>
  </si>
  <si>
    <t>Belleview Water Reclamation Facility Expansion Project</t>
  </si>
  <si>
    <t xml:space="preserve">The proposed project will expand the existing treatment facility to 1.50 MGD and include a new treatment structure, SBR treatment system, filter feed tanks, expanded disk filters, aerobic digesters, dewatering facility, reject ground storage tank, instrumentation and controls, maintenance building, etc. This project is located within the Silver Springs BMAP and has disposal facilities within the PFA. The project is necessary to ensure reliable nutrient removal, replace aged infrastructure, and support City growth. As a small, financially disadvantaged community, the City of Belleview would benefit greatly from an award to assist with funding this large, and greatly needed project. </t>
  </si>
  <si>
    <t>Completion of this project will also ensure there is sufficient treatment capacity for future septic to sewer projects and for new households that would otherwise require utilization of a septic system.</t>
  </si>
  <si>
    <t>29.053166998001444</t>
  </si>
  <si>
    <t>S261:City of Belleview WWTF Expansion</t>
  </si>
  <si>
    <t>Project No. 4 -- Reclaimed Water â€ Expanded use of reclaimed water from Marion County Silver Springs Shores WRF, Marion County Stonecrest WRF, and the City of Belleview WRF.</t>
  </si>
  <si>
    <t>Nutrient reductions were calculated utilizing the FDEP approved methodology based on the 2017 FDEP memorandum.</t>
  </si>
  <si>
    <t>Additional benefits include protecting the public health and safety of a small, financially disadvantaged community by ensuring the facility has the necessary treatment capacity needed for existing, infill as well as future planned developments in the Cityâ€™s service area. Increased reliability, energy efficiency, operational efficiency and cost effectiveness are also benefits related to this project.</t>
  </si>
  <si>
    <t>As part of Utilities Master Plan and SRF Facilities Plan, this project was evaluated and determined to be cost effective with specific focus on reliability, energy efficiency, leveraging existing components to the maximum extent possible for cost savings, increased operational efficiency and improved safety. Additionally, rehabilitation, repair and replacement alternatives were analyzed to identify the lowest total cost of delivery to ensure cost effectiveness.</t>
  </si>
  <si>
    <t>Completion of this project will also ensure there is sufficient treatment capacity for current system customers as well as for future septic to sewer projects and new households that would otherwise require utilization of a septic system.</t>
  </si>
  <si>
    <t>According to the Census Bureau, the City of Belleview has a population of roughly 5,400 with a median household income of $49,007. This is well below the State median household income of $69,303. Increasing costs have nearly doubled the construction estimate. To help fund this project, the City has recently entered into an agreement with FDEP for funding from the SRF program which has been pledged as match in this application. As a small, financially disadvantaged community, a grant award for this project would greatly benefit the City of Belleview and its residents who will otherwise bear the costs of this project.</t>
  </si>
  <si>
    <t>padillaa@leoncountyfl.gov</t>
  </si>
  <si>
    <t>Anna Padilla</t>
  </si>
  <si>
    <t>(850) 606-1539</t>
  </si>
  <si>
    <t>Leon County Government</t>
  </si>
  <si>
    <t>Leon County Septic Upgrade Incentive Program</t>
  </si>
  <si>
    <t>The Leon County Septic Upgrade Incentive Program reimburses property owners in southern Leon County up to $7,500 toward the cost of upgrading an existing conventional septic system with an advanced nitrogen-reducing system._x000D_
_x000D_
This project will provide a direct benefit to Wakulla Springs and the Upper Wakulla River by reducing nutrient loads through septic upgrades in the Wakulla Springs Priority Focus Area. It is included in the joint FDEP/Leon County Water Quality and Springs Protection Infrastructure Improvement Plan, listed in the FDEP Statewide Annual Report, and is included in the OSTDS Remediation Plan in the Upper Wakulla River Basin Management Action Plan.</t>
  </si>
  <si>
    <t>The project provides a direct benefit to Wakulla Springs (a first magnitude Outstanding Florida Spring) and the Upper Wakulla River, which are listed as impaired for Nitrate with an established TMDL and adopted BMAP. In addition, this project is in the PFA established in the BMAP and studies have found that septic systems in the PFA contribute approximately 46% of the nitrogen loading to the Spring. In 2007, the area was identified as having high aquifer vulnerability to contamination from activities on the land surface and additional studies have shown a direct groundwater connection between this area and Wakulla Springs. This project will replace conventional septic systems with advanced nitrogen-reducing systems in this critical area.</t>
  </si>
  <si>
    <t>LC-035: Septic Upgrade Incentive Program</t>
  </si>
  <si>
    <t>Septic upgrades began in Spring 2023 and will continue until funding is no longer available. Current funding is anticipated to upgrade approximately 296 conventional systems. There are approximately 2,500 septic systems in the Wakulla Springs PFA. Additional funding will be necessary to continue reimbursement incentives for septic upgrades.</t>
  </si>
  <si>
    <t>The nitrogen reduction was calculated using "OSTDS Calculation for BMAPs" spreadsheet, based on 133 septic enhancements in a high aquifer recharge area.</t>
  </si>
  <si>
    <t>The project provides financial assistance to property owners in some of the County's lowest income areas, many of which will be required to upgrade their existing septic system due to BMAP requirements.</t>
  </si>
  <si>
    <t>LPF3701</t>
  </si>
  <si>
    <t>Through this project, property owners work directly with the contractor to perform the work. This reduces administrative costs incurred by increases the number of systems that can be upgraded.</t>
  </si>
  <si>
    <t>The Septic Upgrade Incentive Program offers a one-time reimbursement incentive payment of up to $7,500 per septic system, to cover eligible expenses to upgrade or replace an existing conventional septic system with advanced nitrogen-reducing components or system utilizing an FDEP approved nitrogen-reducing technology for Springs protection._x000D_
_x000D_
Through the Program, homeowners will directly contract with a registered septic installer or licensed plumber to complete the work. Incentive payments will be made by Leon County only upon job completion, inspection, and final review of eligible expenses. Payment shall be made by the County directly to the registered septic installer or licensed plumber, except that if the registered septic installer or licensed plumber chosen by the Homeowner does not wish to be reimbursed by the County, the Homeowner may submit all required documentation in addition to all paid invoices for services rendered along with proof of payment for reimbursement. The proof of payment must be a cleared bank check, credit/debit card receipt, or copy of a cashierâ€™s check._x000D_
_x000D_
Reimbursable costs include a registered septic installer or a licensed plumberâ€™s installation costs to upgrade or replace a Homeownerâ€™s conventional septic system to advanced nitrogen-reducing components or system. The installation costs include all Onsite Sewage Treatment and Disposal System (OSTDS) Permit fees required by Florida Department of Health-Leon County (FDOH-Leon)._x000D_
_x000D_
Ineligible Applicants include:_x000D_
â€¢ A Homeowner with unpaid and delinquent County code enforcement liens, fees, special assessments, or property taxes._x000D_
â€¢ Homeowner with the adjudication of guilt withheld for a crime which is a felony or financial mismanagement within the last two years._x000D_
â€¢ Homeowner with a residence not in an approved FDEP Area._x000D_
â€¢ Properties with availability to an existing central sanitary sewer system or in a sewer systems project under design or construction._x000D_
â€¢ Non-residential properties._x000D_
_x000D_
Application Process_x000D_
1. The Homeowner submits a Program Application to the Leon County Public Works Department, Engineering Services Division (LCPW) in person or by mail, e-mail, or fax. The Program Application is logged into the LCPW database for tracking purposes. If the Program Application form is incomplete, LCPW will contact the applicant._x000D_
2. LCPW reviews the Program Application and notifies the Homeowner of the eligibility determination. If approved, LCPW provides a Program Information and Reimbursement Packet to the Homeowner._x000D_
3. The Homeowner contracts with a registered septic installer or licensed plumber to prepare an OSTDS Permit Application, including conducting a site evaluation and pump-out of the existing septic system necessary for the OSTDS Permit. The Homeowner pays for the OSTDS Permit preparation and associated services upfront._x000D_
4. The registered septic installer or licensed plumber prepares an estimate, including a line-item breakdown and OSTDS Permit fees, to upgrade or replace the existing conventional septic system with advanced nitrogen-reducing components or system utilizing an FDEP approved nitrogen-reducing technology for Springs protection._x000D_
5. The Homeowner reviews the estimate and either:_x000D_
a. Enters a contract with the registered septic installer or licensed plumber (Contractor); the Homeowner is responsible for any Contract amount that exceeds the $7,500 Program limit. The County shall not be a party to any agreement between the Homeowner and the registered septic installer or licensed plumber._x000D_
b. Notifies LCPW they do not wish to proceed and choose to withdraw from the Program._x000D_
6. A copy of the OSTDS Permit Application and the Contract is sent to LCPW by the Contractor or Homeowner._x000D_
7. The Contractor obtains the OSTDS Permit and sends a copy of the Approved Permit, including which technology is utilized, and associated Permit fee receipt to LCPW._x000D_
8. The Contractor installs the new components or system. Prior to covering the system with fill material, the Contractor takes photos of the newly installed system to be provided to LCPW with the Final Invoice._x000D_
9. Upon completion of the site work, the Contractor requests the FDOH-Leon inspection and notifies LCPW of the Final Inspection request._x000D_
10. The Homeowner records a Notice in the Leon County Official Records providing notice of the use of an advanced wastewater treatment technology on the site, as required by FDOH-Leon._x000D_
11. Once inspected and approved by FDOH-Leon, the Contractor submits the Program Reimbursement Packet to LCPW by mail, e-mail, or hand delivery. If the Contractor does not wish to be reimbursed by the County, the Homeowner will make final payment to the Contractor and submit the Program Reimbursement Packet to LCPW._x000D_
12. LCPW reviews the Program Reimbursement Packet and processes the payment up to $7,500 to the Contractor, or Homeowner, as applicable.</t>
  </si>
  <si>
    <t>Individual property owners will be responsible for operation and maintenance.</t>
  </si>
  <si>
    <t>tatiana.daguillard@blueprintia.org</t>
  </si>
  <si>
    <t>Blueprint Intergovernmental Agency</t>
  </si>
  <si>
    <t>(850) 219-1060</t>
  </si>
  <si>
    <t>megan.doherty@blueprintia.org</t>
  </si>
  <si>
    <t>Capital Cascades Trail Segment 4</t>
  </si>
  <si>
    <t>Capital Cascades Trail Segment 4 serves multiple environmental functions within its watershed area. Located north of Lake Henrietta, it intercepts stormwater runoff from an 31-acre urbanized area. This runoff, containing pollutants, enters the Central Drainage Ditch, eventually merging with Munson Slough before discharging into Lake Munson. To address water quality, the project uses LID practices and green stormwater infrastructure to reduce infrastructure needs and enhance pollutant removal. These measures form a treatment train to manage runoff, decrease pollutants, and improve overall water quality, crucially impacting the Floridian aquifer and local springs like Wakulla Springs.</t>
  </si>
  <si>
    <t>Wakulla Springs faces several water quality issues such as excessive nutrient pollution, sediment runoff, and toxic contaminants. The Capital Cascades Trail 4 improvements focus on enhancing water quality through effective pollutant reduction, natural filtration processes, and erosion control to ensure that cleaner, clearer water enters the surrounding ecosystems, supporting healthier natural environments and the overall community well-being.</t>
  </si>
  <si>
    <t>BMP Trains V4.3.5</t>
  </si>
  <si>
    <t>The Capital Cascades Trail Segment 4 project transforms the area into a vibrant community hub, offering much more than water management solutions. By developing green spaces and multi-use trails, it promotes recreational activities like walking and biking, fostering a healthier lifestyle for residents. Landscaping and beautification efforts enhance the area's visual appeal, foster community pride, and potentially increase property values. The project supports local wildlife by creating habitats such as wetland areas and vegetated zones, boosting biodiversity and ecological health. Effective stormwater management reduces flood risks, protecting homes and infrastructure. Interactive educational signage provide information on the area's biodiversity, environmental stewardship and sustainable stormwater practices. The improved public spaces and amenities attract tourists and new residents, stimulating local businesses and contributing to economic growth. The project also creates passive and active recreational opportunities through park areas and provides multimodal connectivity. It completes the 4.25-mile trail system from Leon High School in Downtown Tallahassee to Lake Henrietta, offering amenities, water quality enhancements, and flood mitigation at each segment. Overall, the project significantly enhances the quality of life in the community by providing recreational, aesthetic, ecological, and economic benefits, making it a comprehensive initiative that addresses environmental concerns and promotes community well-being.</t>
  </si>
  <si>
    <t>The Capital Cascades Trail Segment 4 project achieves its goals efficiently and effectively through strategies that collectively ensure the project is both financially viable and environmentally beneficial:_x000D_
1. Strategic Use of Existing Infrastructure: Upgrades to existing stormwater systems reduce the need and associated costs for entirely new construction._x000D_
2. Cost-Effective Design: LID practices like bioretention areas and permeable pavements minimize infrastructure needs._x000D_
3. Innovative Technologies: Using treatment trains and green stormwater infrastructure enhances pollutant removal efficiently._x000D_
4. Community Benefits: Stormwater retrofits provide flood protection and improve water quality._x000D_
5. Monitoring and Data-Driven Decisions: Ongoing water quality monitoring ensures the effectiveness of implemented practices.</t>
  </si>
  <si>
    <t>Blueprint Intergovernmental Agency is committed to creating holistic infrastructure solutions to improve the local community. Since the approval of the Capital Cascades Master Plan in 2005, Blueprint has completed a substantial number of stormwater improvements along the Cascades Trail corridor improving both water quality and reducing area flooding. The improvements along Cascades Trail have won numerous awards and received accolades from many professional organizations. Cascades Park (Segment 2) has won two national awards, one in 2015 from the American Public Works Association, and the second in 2016 from the American Planning Association. Franklin Boulevard (Segment 1), Cascades Park (Segment 2), the Cascades Connector pedestrian bridge, and Segment 3 have won many awards over the last 10 years from local and state sections from organizations such as the Urban Land Institute, Florida Landmarks Council and the National Association for the Preservation of African-American History and Culture, American Public Works Association, American Planning Association, and the American Institute of Architects. Continuing on this success, the Capital Cascades Trail Segment 4 will complete the Master Plan by finishing the 4.25-mile trail system that stretches from Leon High School to Lake Henrietta, providing amenities, water quality enhancements, and flood mitigation. With the completion of Segment 4, the Capital Cascades Trail will represent a final investment of over $155,000,000 extending recreational amenities and stormwater enhancement from downtown to south Tallahassee.</t>
  </si>
  <si>
    <t>NNesta@apopka.net</t>
  </si>
  <si>
    <t>Nicholas Nesta III</t>
  </si>
  <si>
    <t>(407) 515-5806</t>
  </si>
  <si>
    <t>NNesta@Apopka.net</t>
  </si>
  <si>
    <t>City of Apopka</t>
  </si>
  <si>
    <t>The Blue Sink Project</t>
  </si>
  <si>
    <t>The City of Apopka purchased a 40.14 acre site in 1999, in the Wekiva River Watershed, including a natural spring karst window to the Apopka Blue Sink. The Apopka Blue Sink is home to a species of aquatic cave crayfish known ONLY to this system, the Orlando spider cave crawfish (Troglocambarus sp). The karst to the spring has become a repository for litter, junk and debris. A dye test in the past has shown that Apopka Blue Sink is connected to Rock Springs, a local recreation area. To ensure protection of the watershed as well as the endangered species that calls this spring home the City of Apopka is working to formalize this property as a park. Funding from this grant will be used for site cleanup, karst window fencing &amp; onsite education.</t>
  </si>
  <si>
    <t xml:space="preserve">Currently, the site sits unprotected allowing littering, dumping and trespassing. Litter has found its way into the karst window endangering the Orlando spider cave crawfish as well as the water quality leading to Rock Springs. Once funded, the City of Apopka will secure the site, remove all litter, junk &amp; debris and formalize a park setting with walking paths, dedicated park benches, tables and sanitation containers for residents to responsibly enjoy this incredible natural resource. This will ensure water quality for Blue Sink and Rock Springs are not further diminished due to litter, junk &amp; debris being thrown into it as well as protect the species known only to this system. </t>
  </si>
  <si>
    <t>Apopka Blue Sink</t>
  </si>
  <si>
    <t>The goals will be accomplished in an efficient and affordable manner by engaging the local community to assist with cleanup of smaller waste throughout the site, engaging  local vendors to remove larger items such as downed trees, larger garbage/cars left onsite and burn barrels. By engaging the community we will have "buy-in" to ensure volunteers feel connected to the project, promote its success in protecting our natural springs and keep costs low.</t>
  </si>
  <si>
    <t xml:space="preserve">The City of Apopka purchased a 40.14 acre site in 1999, in the Wekiva River Watershed, including a natural spring karst window to the Apopka Blue Sink. The Apopka Blue Sink is home to a species of aquatic cave crayfish known ONLY to this system, the Orlando spider cave crawfish (Troglocambarus sp). The karst to the spring has become a repository for litter, junk and debris. A dye test in the past has shown that Apopka Blue Sink is connected to Rock Springs, a local recreation area. To ensure protection of the watershed as well as the endangered species that calls this spring home the City of Apopka is working to formalize this property as a park. Funding from this grant will be used for site cleanup, karst window fencing &amp; onsite education._x000D_
This project will have major positive impacts on our surrounding spring water quality with relatively low financial burden. This project is important to protecting the limited natural resources we have while engaging the community in the process and providing education opportunities for our youth. Additionally, the Apopka Blue Sink borders a 51.13 acre site of protected Gopher Tortoise Conservation land at Rock Springs Ridge. </t>
  </si>
  <si>
    <t>swilliams@gatewaygrants.net</t>
  </si>
  <si>
    <t>Shannon Williams</t>
  </si>
  <si>
    <t>(386) 438-8750</t>
  </si>
  <si>
    <t>Waccasassa Water and Wastewater Cooperative (W3C) Special District</t>
  </si>
  <si>
    <t>W3C Potable Water &amp; Wastewater Treatment and Recharge Project</t>
  </si>
  <si>
    <t>The project involves acquiring approximately 500 acres of land within key recharge areas to establish a new wastewater plant, as guided by the Springs Funding Guidance. Located near major springs, this acquisition enhances groundwater recharge, reduces nutrient loading, and prevents pollution from agriculture and development. This strategic land purchase protects the water quality of vital habitats and ensures the sustainability of local water resources and ecological health, offering long-term benefits for the springs and surrounding environments.</t>
  </si>
  <si>
    <t>The targeted springs are impacted by nutrient loading from agricultural runoff, septic leakage, and urban stormwater, leading to degraded water quality. This project aims to improve conditions by acquiring land around these springs to prevent development and manage runoff effectively. By controlling key recharge areas and implementing best management practices, the project effectively reduces nutrient pollution and safeguards the springs. This strategic land management is essential for long-term protection and sustainability of the springs' ecosystem.</t>
  </si>
  <si>
    <t>Waccassasa Spring</t>
  </si>
  <si>
    <t>The OSTDS calculator was used for estimations.</t>
  </si>
  <si>
    <t>Beyond improving water quality and quantity, the project offers several additional benefits:_x000D_
_x000D_
Habitat Protection: By acquiring land around the springs, the project helps preserve and restore natural habitats, benefiting local wildlife and plant species._x000D_
_x000D_
Community Resilience: The project enhances community resilience against environmental degradation and water scarcity, contributing to more sustainable land use and development patterns._x000D_
_x000D_
Recreational Opportunities: Preserving these areas improves recreational opportunities for the community, such as hiking, wildlife observation, and educational programs about local ecosystems._x000D_
_x000D_
Economic Benefits: By maintaining the health of the springs, the project supports local economies dependent on eco-tourism and activities related to natural resources._x000D_
_x000D_
Educational Impact: The project can serve as a living laboratory for environmental education and research, offering valuable insights into ecosystem management and conservation practices._x000D_
_x000D_
These benefits underscore the projectâ€™s comprehensive approach to environmental stewardship and community well-being.</t>
  </si>
  <si>
    <t>The project to acquire land for the construction of a water and wastewater treatment facilities accomplishes its goals in an affordable, efficient, and effective manner through several strategic actions:_x000D_
_x000D_
Strategic Land Acquisition: By targeting land purchases in key recharge areas, the project ensures the most impact per dollar spent. This focused approach maximizes the benefits to water quality and habitat protection without unnecessary expenditure on less impactful areas._x000D_
_x000D_
Best Management Practices (BMPs): Implementing BMPs as part of the land management strategy ensures that the land serves its purpose effectively. Whether through controlled agricultural practices, restored natural vegetation, or other ecological management techniques, these practices are cost-effective ways to reduce nutrient runoff and enhance groundwater recharge._x000D_
_x000D_
Community Engagement and Education: By involving the community and focusing on educational programs, the project builds local capacity to maintain and support the initiative over the long term. This helps sustain the project's benefits affordably, reducing the need for intensive future interventions._x000D_
_x000D_
Monitoring and Adaptive Management: The project includes plans for ongoing monitoring and adaptive management, ensuring that methods are adjusted based on actual environmental outcomes. This responsive approach avoids the costs associated with less effective strategies and ensures that resources are used efficiently._x000D_
_x000D_
These elements combine to ensure that the project not only achieves its goals but does so in a way that is economically sensible and environmentally sound, offering a model for similar conservation efforts.</t>
  </si>
  <si>
    <t>Fee simple</t>
  </si>
  <si>
    <t>The future plans for the acquired land revolve around establishing wells to support a new water treatment plant, ensuring a sustainable water supply for the region. The primary function of the land will be to house strategically placed wells that will extract groundwater for treatment at the new facility. This location was selected based on its capacity to provide ample and sustainable water resources without adverse environmental impact._x000D_
_x000D_
Adjacent to the well sites, plans include constructing a modern water treatment plant equipped with state-of-the-art technologies for efficient purification and minimal environmental impact. The plant will ensure that water meets or exceeds all safety and quality standards before distribution. Infrastructure integration will connect the wells and treatment plant to the existing water supply network, designed to withstand natural disasters and climate change impacts, ensuring reliable service continuity._x000D_
_x000D_
Environmental protection measures will be rigorously implemented throughout development and operation, including practices to prevent contamination, manage waste responsibly, and preserve local biodiversity. Ongoing community and stakeholder engagement efforts will ensure transparency and address concerns, while also promoting water conservation and sustainable management practices._x000D_
_x000D_
Future expansion considerations are built into the plans, anticipating potential increases in water demand or population growth. This approach aims to accommodate future needs without requiring extensive new construction or environmental disturbance. Overall, these plans are designed to meet functional requirements while prioritizing sustainability, responsibility, and community and environmental well-being.</t>
  </si>
  <si>
    <t>Waccasassa Water &amp; Wastewater Cooperative (W3C)</t>
  </si>
  <si>
    <t>erika.barrett@atkinsrealis.com</t>
  </si>
  <si>
    <t>Rob Heaviside</t>
  </si>
  <si>
    <t>(407) 656-4111</t>
  </si>
  <si>
    <t>rheaviside@cwgdn.com</t>
  </si>
  <si>
    <t>The City of Winter Garden</t>
  </si>
  <si>
    <t>Crest Avenue WWTF Expansion &amp; Process Optimization (Construction I)</t>
  </si>
  <si>
    <t>The objective of this project is to expand the capacity of the Winter Garden WWTF from 4.75 mgd AADF to 7.5 to support the City's dynamic growth within the service area and to improve treatment capabilities to meet current and expected future effluent quality requirements.  Winter Garden aims to enhance treatment beyond current permit limitations, meeting FDEP advanced wastewater treatment (AWT) effluent limits or better.  The WWTF is located directly southeast of Lake Apopka and south of Wekiwa Springs within the spring's PFA and BMAP.  Grant funds requested in this year's application ($15M) will be used for construction and engineering services during the Construction I time period from now until September 2025.</t>
  </si>
  <si>
    <t>The Wekiwa Springs BMAP targets NO3 and TP TMDLs to improve it's water quality. Through this project, the City will be modifying its current treatment to provide enhanced nutrient removal capabilities that will reliably meet or exceed Advanced Wastewater Treatment (AWT) effluent limits for TSS, BOD, TN and TP.  The Winter Garden WWTF is permitted for three methods of disposal (RIBs, Surface Water to Lake Apopka &amp; Land Applied Public Reuse), all located within the Wekiva and Rock Springs BMAP.  Furthermore, the rapid infiltration basin system is located in the secondary protection zone of the Wekiva Study Area (Wekiva Springs PFA) with a total wetted area of 5.54 acres. The City is even listed as a responsible stakeholder within the BMAP.</t>
  </si>
  <si>
    <t>Wekiwa Spring</t>
  </si>
  <si>
    <t>Crest Ave WWTF Capacity Expansion &amp; Process Optimization (WEKS-5843 &amp; OKLA-5893)</t>
  </si>
  <si>
    <t xml:space="preserve">This project has been described as the entire project listed within the BMAP Statewide Annual Report.  The City recognizes that the entire project will last over several years, with an expected completion date of August 2028 (Please see attached schedule for additional details) and therefore has broken down the projected costs for each year, creating three phases, Construction I, II, and III.  In this application, the City is requesting funds for Construction I from now until September 2025. </t>
  </si>
  <si>
    <t>Nutrient Reductions:_x000D_
See Attached Nutrient Reduction Calculations provided by email._x000D_
_x000D_
Water Made Available:_x000D_
At completion of this project the plant capacity will have increased by 2.75 MGD.  This has the potential to increase the reuse water by 2.75 MGD but is limited by influent flow and the reuse water transmission system.  Based on population projections (Section 1.3 of attached PDR), in 2030, two years after completion of the project, the flow will be approximately 4.9MGD.  This provides a 0.15 MGD increase in reuse two years after completion of construction. _x000D_
_x000D_
Storage:_x000D_
Section 1.4.2 and 12.2 of the attached PDR describes the repurposing of process tanks into an additional 1.18 MG of reject storage during this project.</t>
  </si>
  <si>
    <t>Reclaimed demand in the City of Winter Garden continues to outpace available WWTF reclaimed water, which has historically been offset by flows from the City of Orlando Water Conserv II reuse system. The Conserv II augmentation flows are anticipated to no longer be available in the future, requiring the City to provide this approximate 2 MGD themselves (see Section 4 of attached Preliminary Design Report for details).  Due to the WWTF expansion, the existing public access reuse system will also be able to expand from the existing 4.75 MGD to 7.5 MGD, therefore meeting both the loss of Orlando reuse and demand growth.  _x000D_
_x000D_
The City of Winter Garden has become an ideal destination for relocation.   With a population of 34,568 in 2010 and a population of 49,344 in 2020, the City has grown at a rate of approximately 35.8% over a decade, or approximately 3.6% annually.  Section 1.3 of the attached Preliminary Design Report (PDR) illustrates the City's projected population and associated flows.  Based on these projections, the Crest Avenue WWTF will exceed its current capacity in 2030.   This project will expand the WWTF from 4.75 MGD to 7.5 MGD, meeting the needs of the population.</t>
  </si>
  <si>
    <t>A construction manager at risk (CMAR) delivery method is used allowing the selection of a Contractor during the design phase, to work closely with the Engineer and City throughout the project.  This method provides improved design cost estimates and Value Engineering Services resulting in cost and schedule savings.  Additionally, this project includes 4 stages (GMP#1-4) which allows the City to procure long lead items and complete non-dependent tasks before entire project is construction ready.</t>
  </si>
  <si>
    <t xml:space="preserve">To maximize treatment and capacity within the footprint of the existing WWTF, a 5-stage biological process with membrane bioreactors (MBR) was selected. MBR systems utilize a combination of a suspended growth biological reactor and membrane filtration units for treatment of wastewater.  This facilitates increased solids removal, high-quality treatment, lower energy costs while also eliminating the need for effluent filtration and secondary clarification.  Other treatment improvements include but are not limited to additional bar screens, installation of a new headworks structure with a grit removal system as well as a new chemical feed facility for better application and storage of treatment chemicals. These improvements will not only increase capacity from 4.75 mgd AADF to 7.5 mgd AADF but also improve the effluent quality to reliably meet AWT standards.  Further detail on the improvements to the individual unit processes can be found in Attachment 3 Preliminary Design Report.  </t>
  </si>
  <si>
    <t>The Winter Garden WWTF is permitted for three methods of disposal.  An existing 2.00 MGD AADF permitted capacity rapid infiltration basin system (R-001) consists of six rapid infiltration basins (RIBs) located in the secondary protection zone of the Wekiva Study Area (Wekiva and Rock Springs BMAP and Wekiva Springs PFA) with a total wetted area of 5.54 acres.   An underdrain system collects the percolating effluent from the RIBs and discharges to Lake Apopka (WBID# 2861) via outfall D-001 (OKLA BMAP &amp; Lake Apopka TMDL).  The final discharge method is land application throughout the Winter Garden Service Area using the public access reuse system. This service area is located within the Wekiva and Rock Springs BMAP in addition to the Upper Ocklawaha River Basin BMAP and the Wekiva Springs Priority Focus Area (PFA).  See Attachment 1 for associated discharge locations and Permit FL0020109 for additional details.   _x000D_
_x000D_
This project enhances treatment beyond the plant's current permit limitations, meeting FDEP advanced wastewater treatment (AWT) effluent limits or better.  Due to the plant's discharge and proximity to the Springs meeting these standards will impact the Spring's water quality and help to meet the goals of the BMAP/TMDLs for both Wekiwa Springs (NO3/TP) and Lake Apopka(TP).</t>
  </si>
  <si>
    <t>Winter Garden will be using a multi-year project implementation schedule to apply for grants for the Crest Avenue WWTF Expansion and Process Optimization.  Full Construction services are expected to last from 3/13/2024 to 8/18/2028 and include all four GMPs.   Additional details on GMPs can be found below.  Construction services were broken down into three (3) years as shown below.  The work to be completed and the associated costs were estimated for each phase.  Winter Garden will request grant funds each year based on the amount of work they expect to complete that phase.   _x000D_
_x000D_
                                                  START DATE                           END DATE               PROJECTED SPEND CONST.                PROJECTED SPEND ENG._x000D_
Construction Year I:                     Present                              9/2025                          $26,469,840.00                                       $2.5M_x000D_
Construction Year II:                   10/2025                              9/2026                          $50,763,290.00                                       $1.9M_x000D_
Construction Year III:                  10/2026                             8/2028                           $62,766,870.00                                       $2.1M_x000D_
_x000D_
_x000D_
The City is projected to spend approximately $29M from now until September 2025 (Construction I).  Grant funds requested in this year's application ($15M) will be used for construction and engineering construction services associated with GMP-1, GMP-2, GMP-3 and GMP-4 during the Construction I time period._x000D_
_x000D_
_x000D_
GMP &amp; SCHEDULE CLARIFICATIONS:_x000D_
This project utilizes a Construction Manager at Risk (CMAR) delivery method that includes a series of four (4) Guaranteed Maximum Price (GMP) construction contracts.  _x000D_
Below is a brief summary of work included in each GMP. _x000D_
_x000D_
GMP â€“ 1: Pre-Selection and procurement of Membrane System Supplier. _x000D_
Start Date - March 2024_x000D_
Anticipated End Date â€“ September 2025_x000D_
_x000D_
GMP - 2: Solicitation Packages for early construction of select facilities and purchase of select electrical long-lead items.  GMP-2 is intended to allow for the construction of specific facilities that will allow for tighter construction sequencing. Improvements to the Influent Pump Station, construction of the new Headworks Facility and new Process Train 2, and purchase of long-lead items such as diesel engine generators are included in this package. _x000D_
Anticipated Start Date â€“ August 2024_x000D_
Anticipated End Date â€“ March 2028_x000D_
_x000D_
GMP â€“ 3: Solicitation Packages for additional mechanical and electrical equipment.  GMP-3 provides the opportunity to better coordinate design and construction services through selection of mechanical and electrical equipment vendors prior to construction. These vendors will submit their equipment packages to the engineers for review and approval early in the construction sequence, thus providing opportunities for coordination._x000D_
Anticipated Start Date â€“ September/October 2024_x000D_
Anticipated End Date â€“ July 2028_x000D_
_x000D_
GMP â€“ 4: Final construction package for all remaining items._x000D_
Anticipated Start Date â€“ October/November 2024_x000D_
Anticipated End Date â€“ January 2027_x000D_
_x000D_
**Please note that the GMP contracts are completed alongside each other and are not considered phases as identified earlier in this application (Construction I, II &amp; III). _x000D_
_x000D_
With this alternative delivery method, the schedule does not consist of design to 100% followed by bid and construction.  Instead, GMP packages are prepared and bid throughout the design process.  _x000D_
_x000D_
The full project design is approximately 80% complete to date.  A full set of 60% design drawings and specifications were completed in April 2024. The full set of 90% design drawings and specifications are expected to be completed by September 2024.  _x000D_
_x000D_
To prepare GMP packages alongside design, some aspects of the project were designed to completion before the rest of the project.   For example, to prepare GMP-2 bid package, the aspects included in GMP-2 were designed to 90% by March 2024 (see Attachment 5 &amp; 6), about 1 month before the full project 60% design was completed.  _x000D_
_x000D_
At the time of this application, GMP-1 has been bid and awarded in November 2023 and began procurement of equipment in March 2024.  Additionally, GMP-2 was also advertised, and submissions are under review.  GMP-3 and GMP-4 bid package will be advertised in September/October 2024, after completion of full project 90% design. _x000D_
Please also note that in this project's case, design will be considered complete at 90%.  _x000D_
_x000D_
Permits identified for this project include the FDEP WWTF Permit Renewal, FDEP Modification Permit, and general construction permits. Permit Number FL0020109 to construct and operate the Winter Garden WWTF was approved on December 18, 2023. This permit includes the wastewater operation renewal as well as the expansion to 7.5 MGD.  Permit expires December 17, 2028, and will be effective for the entirety of this project. Construction permits will be completed by the contractor directly following bid and award of construction stages GMP-1, GMP-2 and GMP-3.  All permits are expected to be complete by end of 2024. _x000D_
_x000D_
The following supplemental documents have been emailed to the DWRA Funding Portal email._x000D_
Attachment 1 - Location Maps_x000D_
Attachment 2 - Project Schedule_x000D_
Attachment 3 - Preliminary Design Report_x000D_
Attachment 4 - Permit FL0020109_x000D_
Attachment 5 - 60% Design Drawings_x000D_
Attachment 6 - 90% GMP-2 Drawings_x000D_
Attachment 7 - Cost Estimate_x000D_
Attachment 8 - Construction Cash Flow Projections_x000D_
Attachment 9 - Nutrient Reduction Calculations_x000D_
Attachment 10 - January 2024 FDEP Warning Letter_x000D_
Attachment 11 - July 2021 FDEP Notice of New Provisions</t>
  </si>
  <si>
    <t>City of Ocoee Downtown Sewer Connections</t>
  </si>
  <si>
    <t>Ocoee is located within the Wekiwa and Rock Springs BMAP PFA. This BMAP identifies OSTDS as major contributors to nutrient loads and targets OSTDS removal or upgrades as a nutrient load reduction strategy. The Ocoee downtown sewer initiative consists of projects funded entirely by Ocoee. To date, 15 sewer connections have been made. This requested funding is for the connection of the 41 remaining properties and the abandonment of 45 septic tanks. _x000D_
Connection summary is emailed as a separate attachment, "1. Table 1- Connection Summary"</t>
  </si>
  <si>
    <t>In the Wekiwa Spring and Rock Springs BMAP, FDEP has determined that OSTDS contribute more than 20% of nonpoint source nitrogen pollution to the OFS and 29% of the springshed pollutant load. Connection to central sewer and proper abandonment of OSTDS is a permanent removal of nutrient sources to BMAP the targeted springs.</t>
  </si>
  <si>
    <t>Wekiwa and Rock Springs, Wekiva River, and Lake Starke</t>
  </si>
  <si>
    <t>Septic to Sewer Projects (WL-001), Floral Street Sewer Projects (O-53)</t>
  </si>
  <si>
    <t>This project is part of the Ocoee downtown sewer initiative. As sewer expands in the downtown area, properties will be required to connect and abandon existing septic tanks. This project completes the Floral Sewer Project (O-53). The remaining portions of this project falls under Septic to Sewer Projects (WL-001). The extent of future sewer expansion and completion of septic projects in the downtown area is unknown as it is dependent on funding and parcels needed for sewer infrastructure.</t>
  </si>
  <si>
    <t>The benefits were calculated using the Springs OSTDS Calculations for BMAP (Residential and Commercial). Please see the attachment for the load reduction calculations, "2. Load Reduction Calculations"</t>
  </si>
  <si>
    <t>Central sewer construction was completed and funded by the City. Grant money will be used for customer connections. An allowance was calculated based on property type and connection needed. Properties requiring pumps may use grant funds toward design fees. We are currently working with the City Attorney to establish ad valorem tax option for residents to finance the capital fees. With central sewer construction already funded and constructed, project is affordable, efficient, and effective.</t>
  </si>
  <si>
    <t>FLA010815</t>
  </si>
  <si>
    <t>For projects where bond money was used, connection is required per Bond covenants and per Florida Statute 381.00655 (1)(a) all properties must connect.</t>
  </si>
  <si>
    <t>Due to the high connection cost for residents, the Utilities Department is working on a potential funding option of non-ad valorem assessment for capital fees to be included on property tax bills.</t>
  </si>
  <si>
    <t>With the project located within Wekiwa Spring and Rock Springs Priority Focus Area, FDEP has determined that OSTDS contribute more than 20% of nonpoint source nitrogen pollution to the OFS and 29% of the springshed pollutant load. Connection to central sewer and proper abandonment of OSTDS is a permanent removal of nutrient sources to BMAP the targeted springs. With central sewer construction already funded and constructed, project is affordable, efficient, and effective.</t>
  </si>
  <si>
    <t>nkck9988@yahoo.com</t>
  </si>
  <si>
    <t>Nancy Kwong</t>
  </si>
  <si>
    <t>(321) 368-7352</t>
  </si>
  <si>
    <t>Kombu Sushi &amp; Ramen</t>
  </si>
  <si>
    <t>Aloma Septic to Sewer System Reconstruction</t>
  </si>
  <si>
    <t>My Orange County property located in 7325 Aloma Avenue, Winter Park, Florida 32792 is on a septic system. The City of Winter Park is my water sewage provider. I have contacted them about the grant to help me out. They told me no grant is available. We are retired and live on Social Security. We receive low rent from this property, which is a restaurant. I always intent to help my tenant out to convert septic to city sewer, so they can spend less money on maintenance in the septic system. Besides that, it will benefit the surrounding neighborhoods and businesses to hook up to city sewer. Once my building is hooked up to city sewer, it will be much easier for other households and businesses to hook up. They can enjoy a better environment.</t>
  </si>
  <si>
    <t>I don't like to see the St. Johns River to be polluted like the Indian River being severely impacted by old septic system. An improperly functioning septic tank has the potential to allow wastewater to rise to the ground service and runoff with rainfall and enter the lakes and rivers. So if my restaurant hook up to city sewer, the residential neighborhood can hook up to city sewer much easier and cost less to government funds._x000D_
_x000D_
This affects the St. Johns River Springs. The pollutants from septic flow into the ground. When it rains, the chemicals transfer in the dirt to the waterways and sewers which flood the St. Johns river. Converting septic to city sewer will be a better alternative to save the Springs and the environment already.</t>
  </si>
  <si>
    <t>St. Johns River</t>
  </si>
  <si>
    <t>I don't know how to calculate the benefit. I am a retired person who owns a commercial property in Orange County. I need some help.</t>
  </si>
  <si>
    <t>Once my restaurant is hooked up to city sewer, it will benefit all the residential neighborhoods behind my business. This will allow those households to easily hook up to city sewer. They can live in a healthy and safe environment free of pollutants of septic tanks.</t>
  </si>
  <si>
    <t>City of Winter Park has the information.</t>
  </si>
  <si>
    <t>I assume everyone in the neighborhood will like it and happy to connect to sewer. The state government will subsidize them to connect to sewer system.</t>
  </si>
  <si>
    <t>Incentives are not having to pump yearly septic tank water and save money. Cleaner air and environment.</t>
  </si>
  <si>
    <t>I would like the money as soon as possible. The restaurant is desperate to connect to sewer system or will have to close business.</t>
  </si>
  <si>
    <t>Wekiwa Retrofit Project Phase 8A</t>
  </si>
  <si>
    <t xml:space="preserve">This project targets converting septic systems to central sewer infrastructure in the Wekiwa Woods Phase 1 and Phase 2 subdivisions. There are presently 80 parcels with septic tanks. The primary aim is to alleviate nutrient pollution in the Wekiwa Springs and Rocks Springs Basin Management Action Plan (BMAP) area._x000D_
The project entails the removal of wastewater from individual drain fields, redirecting it to the northwest water reclamation facility. Anticipate eliminating approximately 866 pounds of nitrogen annually from the basin, thereby enhancing water quality and ecosystem health._x000D_
</t>
  </si>
  <si>
    <t>The targeted springs, Wekiwa Springs and Rocks Springs suffer from severe nutrient pollution due to nitrogen and phosphorus inputs from nearby residential areas. With 80 houses from the Wekiwa Woods Phase 1 and Phase 2 subdivisions, producing 1013 lbs. of nitrogen and 245 lbs. of phosphorus annually, the springs face challenges including algal blooms and habitat degradation. By eliminating these pollutants, this project preserves water quality and prevents algal blooms in Wekiwa Springs &amp; Rocks Springs, ensuring long-term sustainability.</t>
  </si>
  <si>
    <t>Nitrogen Reduction was calculated using the OSTDS calculations for the BMAPs tools - ArcNLET Model.</t>
  </si>
  <si>
    <t>Connecting to central sewer systems also reduces septic tank maintenance costs, minimizes odors, reduces diseases, prevents groundwater pollution, supports urban development, creates jobs during construction and maintenance, and attracts more tourists to Wekiwa Springs.</t>
  </si>
  <si>
    <t>Capital fees for 80 sewer connections.</t>
  </si>
  <si>
    <t xml:space="preserve">Switching from septic to sewer reduces nitrogen in groundwater by bypassing soil filtration, using centralized infrastructure for more effective nutrient removal. Our project ensures nutrient reduction through professionally maintained systems, improving groundwater and ecosystem health. Orange County contributes 25% of the project cost by ordinance, while homeowners contribute 10% through a Municipal Service Benefit Unit (MSBU). </t>
  </si>
  <si>
    <t>The community has shown interest in sewer connections, inspired by the successful implementation in other phases of the area. Contacts between the Mayor of Apopka and the Orange County District 2 Commissioner have indicated strong support for converting to a municipal sewer system.  Similar to our process for bringing on previous neighborhoods, we will intensify coordination with the homeowners to provide detailed information, host meetings, collect feedback, and explore financial aid options to build on this interest and support.</t>
  </si>
  <si>
    <t>Residents can connect for 10% of the project cost, including a new sewer system, capital charges, connection fees, site restoration &amp; septic tank abandonment.</t>
  </si>
  <si>
    <t xml:space="preserve">Additional beneficial information for evaluating the project could include:_x000D_
Environmental Benefits:  Transitioning these parcels to central sewer will improve water quality, reduce nutrient loads, enhance ecosystem health in the targeted areas, and provide additional benefits to Lake Coroni. _x000D_
Cost-Benefit Analysis:  Orange County is considering several cost-effective options for implementing central sewers.  Review of financial implicationsâ€”including initial cost investments, long-term operating and maintenance costs, and potential property value increasesâ€”are positive outcomes that benefit this project._x000D_
Long-Term Sustainability:  The proposed central sewer system will provide long-term wastewater service with an enduring life cycle, thereby ensuring continued benefits to water quality and community health in the future._x000D_
Regulatory Compliance:  This project will support the objective specified in the Wekiwa Spring and Rock Springs Basin Management Action Plan to reduce nutrient loads within the basin.  Orange County Utilities prepared the Wekiwa Springs Basin Wastewater Treatment Feasibility Analysis in 2023 and these parcels were identified for conversion to central sewer within the initial 20-year time period.  This project will adhere to local, state, and federal regulations regarding wastewater management and environmental protection._x000D_
</t>
  </si>
  <si>
    <t>tholley@jsna.com</t>
  </si>
  <si>
    <t>Tony Holley</t>
  </si>
  <si>
    <t>(850) 222-3975</t>
  </si>
  <si>
    <t>Talquin Electric Cooperative, Inc.</t>
  </si>
  <si>
    <t>Killearn Lakes WWTF Constructed Wetlands Phase 2</t>
  </si>
  <si>
    <t>This project is an expansion to a previously funded project through the Springs Grant (LPS0086) for the construction of a 9-acre groundwater recharge wetland for the Killearn Lakes WWTF to reach a capacity of 0.826 MGD. Following funding, a developer has requested wastewater capacity requiring the WWTF to expand to 1.4 MGD. This request has required the redesign of the original wetland and an increase in the size of the wetland from 9 acres to 18.7 acres. The proposed constructed wetland allows for settling of suspended solids, breakdown of organic material, and absorption of nutrients (nitrogen and phosphorus). Nitrogen reduction through the wetland is anticipated to be approximately 74%.</t>
  </si>
  <si>
    <t>This project will allow for additional treatment of the effluent produced from the Killearn Lakes WWTF prior to sprayfield irrigation. This facility is located within the Wakulla Spring BMAP although it is not located with the Primary Focus Area. This facility is located within an area defined as being semi-confined for recharge. The proposed system will continue to allow infiltration of water into the underlying groundwater while providing additional reduction in total nitrogen and phosphrous.</t>
  </si>
  <si>
    <t>The nitrogen reduction was calculated based on the difference between the influent and effluent loading through the groundwater recharge wetlands. Estimated reduction of nutrients within the wetland system was calculated utilizing the P-k-C model. A groundwater recharge wetland has been constructed and sampled to validate the model utilizing a similar design that currently in operation by Talquin Electric Cooperative.</t>
  </si>
  <si>
    <t>The expansion of this WWTF will be required as part of a local development and as such effluent from the plant will increase. This design utilizing existing land while providing additional treatment therefore decreasing the overall loading to the underlying groundwater.</t>
  </si>
  <si>
    <t xml:space="preserve">This project is an expansion to a previously funded groundwater recharge wetland funded under Springs, GAA LI 1657, FY 22-23, LATF. This expansion (phase 2) is being estimated separately from the original phase 1 of this project. </t>
  </si>
  <si>
    <t>This value indicates a 10% contingency based on estimated construction cost.</t>
  </si>
  <si>
    <t>This project meets the need of Talquin Electric Cooperative to meet the required treatment capacity for the Killearn Lakes WWTF while also reducing total nitrogen loading to the Wakulla Spring. This project does not require any additional land and will utilize the existing footprint of the effluent disposal system. This design provides additional treatment of nutrients without the need for electrical power or expensive equipment and will continue to work passively throughout the year with minimal maintenance required to maintain.</t>
  </si>
  <si>
    <t>The wastewater treatment facility effluent disposal system currently utilizes a combination of rapid infiltration basins and irrigation. The proposed design will upgrade a portion of this system to provide initial treatment of the effluent utilizing a groundwater recharge constructed wetland prior to spray irrigation. This system will replace all the existing rapid infiltration basins currently in use.</t>
  </si>
  <si>
    <t>This system allows for the removal of nutrients through plant uptake and biological breakdown prior to spray irrigation. This system also promotes the continued infiltration of treated effluent water throughout the wetland to reduce the volume of irrigation required. Nutrient loading within the Wakulla Basin is one of the primary issues with water quality and this design allows for additional reduction with the need for added chemicals or electrical demand.</t>
  </si>
  <si>
    <t>Please note that this project is a required expansion to a previously funded project due to development within existing service area. This portion of the project is being identified as Phase 2, as Phase 1 was funded through a previous grant.</t>
  </si>
  <si>
    <t>Wekiwa Retrofit Project Phase 8B.</t>
  </si>
  <si>
    <t xml:space="preserve">This project targets converting septic systems to central sewer infrastructure in the Deer Lake Run Subdivision (116 lots) and Deer Lake Chase (28 lots). There are presently 144 parcels with septic tanks. The primary aim is to alleviate nutrient pollution in the Wekiwa Springs and Rocks Springs Basin Management Action Plan (BMAP) area._x000D_
The project entails the removal of wastewater from individual drain fields, redirecting it to the northwest water reclamation facility. Anticipate eliminating approximately 1,559 pounds of nitrogen annually from the basin, thereby enhancing water quality and ecosystem health._x000D_
</t>
  </si>
  <si>
    <t>The targeted springs, Wekiwa Springs and Rocks Springs suffer from severe nutrient pollution due to nitrogen and phosphorus inputs from nearby residential areas. With 144 houses from the Deer Lake Run Subdivision (116 lots) and Deer Lake Chase (28 lots), producing 1,823 lbs. of nitrogen and 442 lbs. of phosphorus annually, the springs face challenges including algal blooms and habitat degradation. By eliminating these pollutants, this project preserves water quality and prevents algal blooms in Wekiwa Springs &amp; Rocks Springs, ensuring long-term sustainability.</t>
  </si>
  <si>
    <t>Capital fees for 144 sewer connections.</t>
  </si>
  <si>
    <t xml:space="preserve">Additional beneficial information for evaluating the project could include:_x000D_
Environmental Benefits:  Transitioning these parcels to central sewer will improve water quality, reduce nutrient loads, and enhance ecosystem health in the targeted areas (e.g., Lake Coroni and surrounding water bodies)._x000D_
Cost-Benefit Analysis:  Orange County is considering several cost-effective options for implementing central sewers.  Review of financial implicationsâ€”including initial cost investments, long-term operating and maintenance costs, and potential property value increasesâ€”are positive outcomes that benefit this project._x000D_
Long-Term Sustainability:  The proposed central sewer system will provide long-term wastewater service with an enduring life cycle, thereby ensuring continued benefits to water quality and community health in the future._x000D_
Regulatory Compliance:  This project will support the objective specified in the Wekiwa Spring and Rock Springs Basin Management Action Plan to reduce nutrient loads within the basin.  Orange County Utilities prepared the Wekiwa Springs Basin Wastewater Treatment Feasibility Analysis in 2023 and these parcels were identified for conversion to central sewer within the initial 20-year time period.  This project will adhere to local, state, and federal regulations regarding wastewater management and environmental protection._x000D_
</t>
  </si>
  <si>
    <t>huttonrh@gru.com</t>
  </si>
  <si>
    <t>Rick Hutton</t>
  </si>
  <si>
    <t>(352) 393-1218</t>
  </si>
  <si>
    <t>Gainesville Regional Utilities</t>
  </si>
  <si>
    <t>GRU Groundwater Recharge Wetland Project - PFAS Removal</t>
  </si>
  <si>
    <t>The GRU Groundwater Recharge Wetland project will recharge the Floridan Aquifer using reclaimed water from the Kanapaha Water Reclamation Facility to help achieve MFL recovery for the Lower Santa Fe and Ichetucknee Rivers and Priority Springs (LSFIR). We submitted separate application in this yearâ€™s AWS and Springs programs for $2,205,000 to cover 50% of the cost increase above the initial project cost related to inflation. We are concerned that PFAS removal may be required to reduce RCW PFAS levels to within the new EPA MCL. The cost for PFAS removal was not included in the other AWS and Springs funding requests we submitted this year. The funding being requested in this application is to fund 50% cost share for PFAS removal.</t>
  </si>
  <si>
    <t>The GRU Groundwater Recharge project is located in the Santa Fe River BMAP area and is required to achieve TN &lt;3 mg/l. The Lower Santa Fe River has a TMDL for nitrate of 0.35 mg/l. Natural processes in the constructed wetland will reduce the total nitrogen in the reclaimed water to achieve the 3 mg/L annual average TN before recharging the Floridan Aquifer. The groundwater recharge from the project will help boost groundwater supplies, raise aquifer levels and support flows at rivers, springs and other nearby waterbodies.</t>
  </si>
  <si>
    <t>The wetland will reduce the total nitrogen in the reclaimed water from 5.5 mg/l to 3.0 mg/l or less, which equates 22,830 lb/year based on a 3 MGD flow.</t>
  </si>
  <si>
    <t xml:space="preserve">_x000D_
SRWMD Contract 19/20-147  ($1,500,000 state w/ $1,500,000 local match) _x000D_
SRWMD Contract 22/23-069   ($4,600,00 state w/ $4,600,000 local match)_x000D_
</t>
  </si>
  <si>
    <t xml:space="preserve">This application is for cost share funding for installing PFAS removal. We submitted separate applications under the AWS and Springs programs this year for $2,205,000 to cover inflation over the original estimated cost. PFAS removal will require an engineering evaluation to determine the most cost effective approach.  Even with the added cost of PFAS removal,  groundwater recharge wetlands provide a very cost effective means of simultaneously achieving nitrogen removal and aquifer recharge.  Based on the current draft LSFIR MFLs, the recharge provided by this project will meet approximately 16 percent and 2 percent of the flow recovery needs for the Lower Santa Fe and Ichetucknee Rivers, respectively. </t>
  </si>
  <si>
    <t xml:space="preserve">The groundwater recharge wetland project will provide 3 mgd of recharge to the Floridan Aquifer which will increase the potentiometric surface and benefit flows to the the LSFIR. Based on the current draft LSFIR MFLs, and influence coefficients based on the NFSEG and GRU sub-regional models the recharge provided by this project will meet approximately 16 percent and 2 percent of the flow recovery needs for the Lower Santa Fe and Ichetucknee Rivers, respectively. </t>
  </si>
  <si>
    <t xml:space="preserve">This application is for the capital cost of adding PFAS removal to the project. We submitted other applications to the Springs and AWS programs this year to cover inflationary cost increases to the project which did not include adding PFAS removal.  _x000D_
In addition to serving its main function in providing nutrient reduction and aquifer recharge, the project will serve as a public park managed by Alachua County Parks and Open Space. It will provided passive recreation, educational opportunities, and wildlife habitat. The property is within close proximity to elementary schools and adjacent to a future high school and will provide educational opportunities to promote water stewardship. </t>
  </si>
  <si>
    <t>Vance@PinPointResults.com</t>
  </si>
  <si>
    <t>Jessica Harris, Town Clerk</t>
  </si>
  <si>
    <t>(850) 836-4361</t>
  </si>
  <si>
    <t>townpdl@gmail.com</t>
  </si>
  <si>
    <t>Town of Ponce de Leon</t>
  </si>
  <si>
    <t>Ponce de Leon Stormwater Improvements, Springs Protection, and Emergency Response Hardening Project</t>
  </si>
  <si>
    <t>Ponce de Leon was appropriated $2M in 2023 to restore its failing Fire Station. Limited funding necessitates that the existing footprint be utilized. As a feature of this project, and in line with expected future area development, funding is being requested to carry out comprehensive stormwater management improvements at and around the site to address flooding problems to protect Ponce de Leon Springs and multiple waterbodies within the Choctawhatchee River and Bay Watershed by way of Mill Creek and Sandy Creek, along with HIghway 90 (a major evacuation route). These improvements will ensure continued provision of emergency services in Western Holmes/Northeastern Walton Counties while safely treating dangerous stormwater runoff.</t>
  </si>
  <si>
    <t>Impervious developments like highways and constantly traversed public safety complexes are a major source of contaminants that ultimately end up in Florida's precious ground and surface water bodies. The project described herein will directly address those contaminants by capturing and treating stormwater runoff along Highway 90 and Skelton Street in Ponce de Leon that currently flow unrestricted back towards Mill Creek and Sandy Creek ultimately threatening Ponce de Leon Springs (also a State Park) and multiple other waterbodies in the Choctawhatchee River and Bay Watershed. Additionally, this project will support and allow for effective completion of the Town's Fire Station Restoration, a project prioritized by the Legislature in 2023.</t>
  </si>
  <si>
    <t>Holmes</t>
  </si>
  <si>
    <t>Ponce de Leon Spring, Mill Creek, Sandy Creek</t>
  </si>
  <si>
    <t>The Town of Ponce de Leon is a fiscally constrained community in a Rural Area of Opportunity.  Resources for pre-project engineering and calculations is often limited prior to project funding.  Upon project funding, all nutrient calculations and ancillary water quality benefits will be formally calculated as part of the Engineering/Design phase.</t>
  </si>
  <si>
    <t>During Hurricanes Michael and Sally, firefighters on duty reported flooding that threatened not only their operational capacity but also put nearby residents at risk.  Additionally, flooding and unmanaged runoff generally threatens US Highway 90 during heavy rain events - Highway 90 is a major evacuation route and a strategic corridor for regional and state recovery efforts before, during, and after disasters in the Panhandle.  The funding being requested herein is critical to ensure the safe and continued provision of emergency services in this Rural Area of Opportunity, the effective treatment of contaminated stormwater runoff before it reenters ground and surface waters, and the support of expected future development in this area as more urbanized areas to the south and east of Ponce de Leon continue to become more crowded._x000D_
_x000D_
Funding requested will be used to stabilize the footprint of the Fire Station property to include installation of drainage structures and conveyance channels, construction of a correctly graded parking surface working in concert with the planned drainage system(s); the acquisition of a 1.39 parcel of land directly north of the Fire Station site and adjacent to Highway 90; and the construction of an approximately 0.29 acre stormwater management facility to capture and treat stormwater runoff._x000D_
_x000D_
In addition to protecting the safety of first responders and nearby residents along with the protection of the multiple springs and rivers in western Holmes County (and within the Choctawhatchee River and Bay Watershed), these stormwater infrastructure improvements will ensure minimal impact to the FEMA classified flood zones directly to the south and east of the Fire Station Site during and after the restoration activities.</t>
  </si>
  <si>
    <t>The Town was appropriated $2M by the Legislature in 2023 (Dept. of Financial Services Grant #FM906) to restore its Fire Station.  Funding requested in this application will directly support the Legislative Appropriation and safe completion of the Fire Station project by carrying out stormwater infrastructure improvements at and around the site.  This will not only ensure the continued provision of emergency services in this rural border community, but will protect multiple waterbodies.</t>
  </si>
  <si>
    <t>In consultation with area engineers, this project has been determined to be the most cost effective manner to alleviate flooding along Highway 90 and Skelton Street, effectively complete the Town's Fire Station Restoration Project, and directly protect against contaminants threatening Mill and Sandy Creek connected to Ponce de Leon Springs along with multiple other waterbodies in the Choctawhatchee River and Bay Watershed.</t>
  </si>
  <si>
    <t>~16.61</t>
  </si>
  <si>
    <t>The Town of Ponce de Leon was appropriated $2,000,000 in 2023 to restore its failing Fire Station.  Limited funding necessitates that the existing footprint be utilized.  As a feature of this project, and in line with expected future area development funding is being requested to carry out comprehensive stormwater management improvements at and around the site to address flooding problems to protect Ponce de Leon Springs and multiple waterbodies within the Choctawhatchee River and Bay Watershed by way of Mill Creek and Sandy Creek, along with HIghway 90 (a major evacuation route).  These improvements will not only ensure that the restoration of the Town's Fire Station (the only first responders available to much of western Holmes County and parts of northeastern Walton County) is carried out in a lasting and resilient manner, but they will ensure that dangerous runoff in the area and from Highway 90 is captured/treated safely and effectively before it reenters Floridaâ€™s precious waters._x000D_
_x000D_
During Hurricanes Michael and Sally, firefighters on duty reported flooding that threatened not only their operational capacity but also put nearby residents at risk.  Additionally, flooding and unmanaged runoff generally threatens US Highway 90 during heavy rain events - Highway 90 is a major evacuation route and a strategic corridor for regional and state recovery efforts before, during, and after disasters in the Panhandle.  The funding being requested herein is critical to ensure the safe and continued provision of emergency services in this Rural Area of Opportunity, the effective treatment of contaminated stormwater runoff before it reenters ground and surface waters, and the support of expected future development in this area as more urbanized areas to the south and east of Ponce de Leon continue to become more crowded._x000D_
Funding requested will be used to stabilize the footprint of the Fire Station property to include installation of drainage structures and conveyance channels, construction of a correctly graded parking surface working in concert with the planned drainage system(s); the acquisition of a 1.39 parcel of land directly north of the Fire Station site and adjacent to Highway 90; and the construction of an approximately 0.29 acre stormwater management facility to capture and treat stormwater runoff._x000D_
_x000D_
In addition to protecting the safety of first responders and nearby residents along with the protection of the multiple springs and rivers in western Holmes County (and within the Choctawhatchee River and Bay Watershed), these stormwater infrastructure improvements will ensure minimal impact to the FEMA classified flood zones directly to the south and east of the Fire Station Site during and after the restoration activities.</t>
  </si>
  <si>
    <t>gatmelinda@co.walton.fl.us</t>
  </si>
  <si>
    <t>Melinda Gates</t>
  </si>
  <si>
    <t>(850) 892-8108</t>
  </si>
  <si>
    <t>Walton County Board of County Commissioners</t>
  </si>
  <si>
    <t>Morrison Springs Sewer Expansion</t>
  </si>
  <si>
    <t xml:space="preserve">The Morrison Springs force main and lift station will take Morrison Springs County Park from septic to sewer helping to improve water quality at the Spring (which feeds into the Choctawhatchee River) by reducing fecal coliform counts which often results in closure of the park. Additionally, the force main will allow for growth and development along the Hwy 81 corridor in Walton and Holmes Counties. This project is a partnership between Walton County and the Town of Ponce de Leon. </t>
  </si>
  <si>
    <t xml:space="preserve">The Choctawhatchee River and Bay have a known TMDL for E. Coli. The proposed project will help replace a septic system in a public park that has had known failures in the past due to capacity and water table variables. By placing this public facility on sewer it will decrease the risk of sewage overflow into the Choctawhatchee River. </t>
  </si>
  <si>
    <t>Walton and Holmes</t>
  </si>
  <si>
    <t>Morrison Springs</t>
  </si>
  <si>
    <t>Impairment, but not located in a BMAP</t>
  </si>
  <si>
    <t xml:space="preserve">The expansion of central sewer also has a major economic value allowing for businesses to come into the area who may have not been able to before because of the lack of utilities. </t>
  </si>
  <si>
    <t xml:space="preserve">The proposed project will include planning, design, permitting and construction of a force main line from the existing Ponce de Leon infrastructure to Morrison Springs Park.   Walton County will work with Ponce de Leon Utility to complete this project. The City of Ponce de Leon is already working on preliminary planning associated with infrastructure improvements. The proposed project will include the planning, design, permitting and construction of a sewer expansion to help remove the existing septic system at Morrison Springs. </t>
  </si>
  <si>
    <t>FLA010109</t>
  </si>
  <si>
    <t>The Town of Ponce de Leon is currently working on preliminary design for treatment plant expansion.</t>
  </si>
  <si>
    <t>Killearn Lakes WWTF - AWTF Upgrade</t>
  </si>
  <si>
    <t xml:space="preserve">This project will be for the expansion of the existing 0.7 MGD extended aeration WWTF to a 1.4 MGD AWTF. The proposed upgrade will be a complete replacement of the existing outdated plant. The expansion is being warranted by a development within the service area. Following the expansion, the service area will be near capacity (~90%). This project will be a 3-year phased project and will follow the construction of a proposed constructed wetland for additional effluent treatment and disposal. The land for this project has already been procured and matching funds are being provided from general revenue/service fees from the proposed developer. This project is located within the Wakulla Spring BMAP recharge area. </t>
  </si>
  <si>
    <t>The existing WWTF is located within the Wakulla BMAP which has elevated levels of total nitrogen and phosphorus. This upgrade will allow for an outdated aging plant to provide the needed capacity while still providing a net reduction in total nitrogen and phosphorus to the underlying groundwater. This site is located within a semi-recharge area of the watershed and effluent from the plant will discharge directly into a groundwater recharge constructed wetland (separate project) prior to spray irrigation. There are also potential plans in the future to provide reuse water within the service area.</t>
  </si>
  <si>
    <t>The proposed development will require the current plant to increase capacity to 1.4 MGD. The current treatment train only provides an average effluent TN of 12 mg/L. The proposed treatment train will allow for a TN effluent reduction to 6-8 mg/L. This correlates to an initial loading of 51,208 lb/yr and a final loading of 34,140 lbs/yr or a net reduction of 17,068 lbs/yr. This reduction does not include the net reduction of effluent disposal as upgrades to effluent disposal/treatment methods have been applied for under separate projects.</t>
  </si>
  <si>
    <t xml:space="preserve">Expansion of the existing treatment plant will be required due to ongoing development within the service area. This project will not require additional land acquisition and will provide a net reduction in TN and phosphorus to the underlying groundwater. This project will also allow for future reuse capabilities that would have not been considered without the upgrade to advanced treatment. </t>
  </si>
  <si>
    <t>This project is utilizing an advanced treatment technology (Enhanced MLE) and gravity flow through design, as such overall O&amp;M cost is anticipated to be lower than many other AWT designs. The topology of the existing land allows for a gravity flow design to minimize the need for pumping between treatment components. This plant will also provide the required treatment volume to meet the anticipated needs of the service area without need for additional expansion in the future. With land not be required for the expansion and the existing plant staying in place through start-up, freedom of design and construction will be simplified and more efficient.</t>
  </si>
  <si>
    <t>Enhanced nutrient reduction;Expansion of facility capacity;Construction of a new facility</t>
  </si>
  <si>
    <t xml:space="preserve">The existing WWTF utilizes extended aeration for primary treatment of 0.7 MGD. The proposed plant will utilize enhanced modified ludzack-ettinger (MLE) from primary treatment of 1.4 MGD. The existing plant was constructed in the early 1990s and utilizes technology that is outdated and requires constant repairs. The proposed plant will be a complete replacement with advanced treatment while allowing for future reuse, if desired. </t>
  </si>
  <si>
    <t>The proposed design will provide a net reduction in TN and phosphorus to the underlying groundwater while also increasing the capacity that is being required through continued growth within the current service area. As discussed before this project will increase the effluent quality from non-AWT standards to AWT standards. This also allow for future use of reuse within the current service area.</t>
  </si>
  <si>
    <t xml:space="preserve">The development requiring this expansion for this facility has already been permitted and initial construction of the development is anticipated to begin within 1 year. The proposed development is anticipated to include 1,400 homes and commercial developments.  </t>
  </si>
  <si>
    <t>Lake Jackson WWTP Upgrades</t>
  </si>
  <si>
    <t>This project is being proposed to replace the existing rapid infiltration basins (RIBs) with a 5.8 acre groundwater recharge constructed wetland. The proposed design will utilize a zero surface water discharge system promoting plant absorption and groundwater infiltration. Overall this system is anticipated to provide an 81% reduction in total nitrogen to the groundwater. This site is located within the Wakulla Spring BMAP within a semi-confined recharge area. As part of this project we are also proposing to upgrade the existing digester and the existing digesters are undersized and repurposed from the original plant.</t>
  </si>
  <si>
    <t xml:space="preserve">This system will promote nitrogen and phosphorus removal through plant uptake and biological breakdown prior to infiltration. This project is located within the Wakulla Spring BMAP. Constructed wetlands allow for a passive system to provide additional treatment to the effluent for effective continuous nutrient removal of the plant effluent. The primary nutrients removed as part of this system are the vary issues of concern within the Wakulla Spring BMAP. </t>
  </si>
  <si>
    <t>This project allows Talquin Electric Cooperative to reduce total nitrogen loading to the Wakulla Spring. This project does not require any additional land and will utilize the existing footprint of the effluent disposal system. This design provides additional treatment of nutrients without the need for electrical power or expensive equipment and will continue to work passively throughout the year with minimal maintenance required to maintain.</t>
  </si>
  <si>
    <t>The existing system utilizes rapid infiltration basin for effluent proposal while the proposed project will utilize a constructed wetland allowing for additional nutrient absorption prior to groundwater reaching the underlying aquifer.</t>
  </si>
  <si>
    <t>Project Details</t>
  </si>
  <si>
    <t>Project Location</t>
  </si>
  <si>
    <t>Project Benefits</t>
  </si>
  <si>
    <t>Funding Request</t>
  </si>
  <si>
    <t>Readiness to Proceed</t>
  </si>
  <si>
    <t>Project Type Questions:</t>
  </si>
  <si>
    <t>Multi-year Information</t>
  </si>
  <si>
    <t>Proposal Number</t>
  </si>
  <si>
    <t>The projects below were submitted through the Protecting Florida Together application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</si>
</sst>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00"/>
    <numFmt numFmtId="166" formatCode="&quot;$&quot;#,##0"/>
  </numFmts>
  <fonts count="11" x14ac:knownFonts="1">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0"/>
      <name val="Arial"/>
      <family val="2"/>
    </font>
    <font>
      <sz val="11"/>
      <color rgb="FF000000"/>
      <name val="Calibri"/>
      <family val="2"/>
      <scheme val="minor"/>
    </font>
    <font>
      <sz val="1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s>
  <fills count="11">
    <fill>
      <patternFill patternType="none"/>
    </fill>
    <fill>
      <patternFill patternType="gray125"/>
    </fill>
    <fill>
      <patternFill patternType="solid">
        <fgColor rgb="FFD6DCE4"/>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5FBD5"/>
        <bgColor indexed="64"/>
      </patternFill>
    </fill>
    <fill>
      <patternFill patternType="solid">
        <fgColor theme="3" tint="0.749992370372631"/>
        <bgColor indexed="64"/>
      </patternFill>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0" fontId="2"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5">
    <xf numFmtId="0" fontId="0" fillId="0" borderId="0" xfId="0"/>
    <xf numFmtId="0" fontId="3" fillId="0" borderId="2" xfId="1" applyFont="1" applyBorder="1" applyAlignment="1">
      <alignment vertical="top" wrapText="1"/>
    </xf>
    <xf numFmtId="0" fontId="3" fillId="0" borderId="2" xfId="1" applyFont="1" applyBorder="1" applyAlignment="1">
      <alignment vertical="top"/>
    </xf>
    <xf numFmtId="0" fontId="2" fillId="0" borderId="0" xfId="1"/>
    <xf numFmtId="0" fontId="4" fillId="0" borderId="0" xfId="1" applyFont="1"/>
    <xf numFmtId="0" fontId="4" fillId="0" borderId="0" xfId="1" applyFont="1" applyAlignment="1">
      <alignment wrapText="1"/>
    </xf>
    <xf numFmtId="0" fontId="5" fillId="0" borderId="0" xfId="1" applyFont="1" applyAlignment="1">
      <alignment horizontal="center"/>
    </xf>
    <xf numFmtId="0" fontId="2" fillId="0" borderId="0" xfId="1" applyAlignment="1">
      <alignment wrapText="1"/>
    </xf>
    <xf numFmtId="0" fontId="0" fillId="0" borderId="0" xfId="0" applyAlignment="1">
      <alignment horizontal="center" vertic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6" fontId="0" fillId="0" borderId="1" xfId="0" applyNumberForma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xf>
    <xf numFmtId="166"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pplyProtection="1">
      <alignment horizontal="center" vertical="center" wrapText="1"/>
      <protection locked="0"/>
    </xf>
    <xf numFmtId="0" fontId="0" fillId="0" borderId="1" xfId="0" applyBorder="1" applyAlignment="1">
      <alignment vertical="center" wrapText="1"/>
    </xf>
    <xf numFmtId="3" fontId="0" fillId="0" borderId="1" xfId="0" applyNumberFormat="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1" fillId="0" borderId="1" xfId="2" applyNumberFormat="1" applyFont="1" applyBorder="1" applyAlignment="1">
      <alignment horizontal="center" vertical="center" wrapText="1"/>
    </xf>
    <xf numFmtId="164" fontId="1" fillId="0" borderId="1" xfId="2" applyNumberFormat="1" applyFont="1" applyFill="1" applyBorder="1" applyAlignment="1">
      <alignment horizontal="center" vertical="center" wrapText="1"/>
    </xf>
    <xf numFmtId="166" fontId="1" fillId="0" borderId="1" xfId="2" applyNumberFormat="1" applyFont="1" applyFill="1" applyBorder="1" applyAlignment="1">
      <alignment horizontal="center" vertical="center"/>
    </xf>
    <xf numFmtId="9" fontId="0" fillId="0" borderId="1" xfId="0" applyNumberFormat="1" applyBorder="1" applyAlignment="1">
      <alignment horizontal="center" vertical="center" wrapText="1"/>
    </xf>
    <xf numFmtId="0" fontId="6" fillId="2" borderId="5" xfId="0" applyFont="1" applyFill="1" applyBorder="1" applyAlignment="1">
      <alignment horizontal="center" vertical="center" wrapText="1"/>
    </xf>
    <xf numFmtId="0" fontId="7" fillId="0" borderId="1" xfId="0" applyFont="1" applyBorder="1" applyAlignment="1">
      <alignment vertical="center" wrapText="1"/>
    </xf>
    <xf numFmtId="9" fontId="7" fillId="0" borderId="1" xfId="0" applyNumberFormat="1" applyFont="1" applyBorder="1" applyAlignment="1">
      <alignment horizontal="center" vertical="center" wrapText="1"/>
    </xf>
    <xf numFmtId="164" fontId="1" fillId="0" borderId="1" xfId="2" applyNumberFormat="1" applyFont="1" applyBorder="1" applyAlignment="1">
      <alignment horizontal="center" vertical="center"/>
    </xf>
    <xf numFmtId="42" fontId="0" fillId="0" borderId="1" xfId="0" applyNumberFormat="1" applyBorder="1" applyAlignment="1">
      <alignment horizontal="center" vertical="center"/>
    </xf>
    <xf numFmtId="164" fontId="1" fillId="0" borderId="1" xfId="2" applyNumberFormat="1" applyFont="1" applyBorder="1" applyAlignment="1">
      <alignment vertical="center" wrapText="1"/>
    </xf>
    <xf numFmtId="1" fontId="1" fillId="0" borderId="1" xfId="2" applyNumberFormat="1" applyFont="1" applyBorder="1" applyAlignment="1">
      <alignment horizontal="center" vertical="center" wrapText="1"/>
    </xf>
    <xf numFmtId="1" fontId="1" fillId="0" borderId="1" xfId="2" applyNumberFormat="1" applyFont="1" applyFill="1" applyBorder="1" applyAlignment="1">
      <alignment horizontal="center" vertical="center" wrapText="1"/>
    </xf>
    <xf numFmtId="0" fontId="0" fillId="0" borderId="0" xfId="0" applyAlignment="1">
      <alignment wrapText="1"/>
    </xf>
    <xf numFmtId="0" fontId="8" fillId="6" borderId="1" xfId="0" applyFont="1" applyFill="1" applyBorder="1" applyAlignment="1">
      <alignment wrapText="1"/>
    </xf>
    <xf numFmtId="0" fontId="9" fillId="5" borderId="1" xfId="0" applyFont="1" applyFill="1" applyBorder="1" applyAlignment="1">
      <alignment wrapText="1"/>
    </xf>
    <xf numFmtId="0" fontId="9" fillId="5" borderId="1" xfId="0" applyFont="1" applyFill="1" applyBorder="1" applyAlignment="1">
      <alignment horizontal="center" wrapText="1"/>
    </xf>
    <xf numFmtId="0" fontId="9" fillId="10" borderId="1" xfId="0" applyFont="1" applyFill="1" applyBorder="1" applyAlignment="1">
      <alignment horizontal="center" wrapText="1"/>
    </xf>
    <xf numFmtId="44" fontId="8" fillId="6" borderId="1" xfId="3" applyFont="1" applyFill="1" applyBorder="1" applyAlignment="1">
      <alignment wrapText="1"/>
    </xf>
    <xf numFmtId="0" fontId="0" fillId="2" borderId="5" xfId="0" applyFill="1" applyBorder="1" applyAlignment="1">
      <alignment horizontal="center" vertical="center"/>
    </xf>
    <xf numFmtId="0" fontId="7" fillId="0" borderId="1"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wrapText="1"/>
    </xf>
    <xf numFmtId="0" fontId="0" fillId="0" borderId="1" xfId="0" quotePrefix="1" applyBorder="1" applyAlignment="1">
      <alignment wrapText="1"/>
    </xf>
    <xf numFmtId="44" fontId="0" fillId="0" borderId="1" xfId="3" applyFont="1" applyBorder="1" applyAlignment="1">
      <alignment wrapText="1"/>
    </xf>
    <xf numFmtId="8" fontId="0" fillId="0" borderId="1" xfId="0" applyNumberFormat="1" applyBorder="1" applyAlignment="1">
      <alignment wrapText="1"/>
    </xf>
    <xf numFmtId="9" fontId="0" fillId="0" borderId="1" xfId="0" applyNumberFormat="1" applyBorder="1" applyAlignment="1">
      <alignment wrapText="1"/>
    </xf>
    <xf numFmtId="14" fontId="0" fillId="0" borderId="1" xfId="0" applyNumberFormat="1" applyBorder="1" applyAlignment="1">
      <alignment wrapText="1"/>
    </xf>
    <xf numFmtId="9" fontId="0" fillId="0" borderId="1" xfId="4" applyFont="1" applyBorder="1" applyAlignment="1">
      <alignment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9" fillId="9" borderId="1" xfId="0" applyFont="1" applyFill="1" applyBorder="1" applyAlignment="1">
      <alignment horizontal="center" wrapText="1"/>
    </xf>
    <xf numFmtId="0" fontId="9" fillId="5" borderId="1" xfId="0" applyFont="1" applyFill="1" applyBorder="1" applyAlignment="1">
      <alignment horizontal="center" wrapText="1"/>
    </xf>
    <xf numFmtId="0" fontId="9" fillId="4" borderId="1" xfId="0" applyFont="1" applyFill="1" applyBorder="1" applyAlignment="1">
      <alignment horizontal="center" wrapText="1"/>
    </xf>
    <xf numFmtId="0" fontId="9" fillId="7" borderId="1" xfId="0" applyFont="1" applyFill="1" applyBorder="1" applyAlignment="1">
      <alignment horizontal="center" wrapText="1"/>
    </xf>
    <xf numFmtId="0" fontId="9" fillId="8" borderId="1" xfId="0" applyFont="1" applyFill="1" applyBorder="1" applyAlignment="1">
      <alignment horizontal="center" wrapText="1"/>
    </xf>
    <xf numFmtId="0" fontId="10" fillId="0" borderId="0" xfId="0" applyFont="1" applyAlignment="1">
      <alignment horizontal="left" vertical="top"/>
    </xf>
  </cellXfs>
  <cellStyles count="5">
    <cellStyle name="Comma" xfId="2" builtinId="3"/>
    <cellStyle name="Currency" xfId="3" builtinId="4"/>
    <cellStyle name="Normal" xfId="0" builtinId="0"/>
    <cellStyle name="Normal 2" xfId="1" xr:uid="{00000000-0005-0000-0000-000002000000}"/>
    <cellStyle name="Percent" xfId="4" builtinId="5"/>
  </cellStyles>
  <dxfs count="0"/>
  <tableStyles count="0" defaultTableStyle="TableStyleMedium2" defaultPivotStyle="PivotStyleLight16"/>
  <colors>
    <mruColors>
      <color rgb="FFFFCCFF"/>
      <color rgb="FFFFCCCC"/>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wfwmd.sharepoint.com/sites/SWFWMDSC/NSR/SWIM/Projects/a%20SPRINGS%20TEAM/FDEP%20Springs%20Funding%20Program/FY2025/FY2022%20FDEP%20Springs%20Funding%20Submittal%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rings Project Info 2021-22"/>
      <sheetName val="MultiYear Information"/>
      <sheetName val="LISTS"/>
    </sheetNames>
    <sheetDataSet>
      <sheetData sheetId="0"/>
      <sheetData sheetId="1"/>
      <sheetData sheetId="2">
        <row r="13">
          <cell r="B13" t="str">
            <v>No</v>
          </cell>
        </row>
        <row r="14">
          <cell r="B14" t="str">
            <v>Yes</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Z1462"/>
  <sheetViews>
    <sheetView tabSelected="1" zoomScale="60" zoomScaleNormal="60" zoomScalePageLayoutView="70" workbookViewId="0"/>
  </sheetViews>
  <sheetFormatPr defaultColWidth="18.7109375" defaultRowHeight="15" x14ac:dyDescent="0.25"/>
  <cols>
    <col min="1" max="1" width="14.5703125" style="19" customWidth="1"/>
    <col min="2" max="2" width="14" style="9" customWidth="1"/>
    <col min="3" max="3" width="17.85546875" style="9" customWidth="1"/>
    <col min="4" max="4" width="24.42578125" style="9" customWidth="1"/>
    <col min="5" max="5" width="24.28515625" style="9" customWidth="1"/>
    <col min="6" max="6" width="15.42578125" style="9" customWidth="1"/>
    <col min="7" max="7" width="15.28515625" style="9" customWidth="1"/>
    <col min="8" max="8" width="60.5703125" style="9" bestFit="1" customWidth="1"/>
    <col min="9" max="9" width="43.42578125" style="9" bestFit="1" customWidth="1"/>
    <col min="10" max="10" width="31.140625" style="9" customWidth="1"/>
    <col min="11" max="11" width="15.28515625" style="9" bestFit="1" customWidth="1"/>
    <col min="12" max="12" width="18.28515625" style="9" customWidth="1"/>
    <col min="13" max="13" width="17.28515625" style="9" customWidth="1"/>
    <col min="14" max="14" width="25.7109375" style="9" customWidth="1"/>
    <col min="15" max="15" width="69.7109375" style="9" bestFit="1" customWidth="1"/>
    <col min="16" max="16" width="20.28515625" style="9" customWidth="1"/>
    <col min="17" max="17" width="28.5703125" style="9" customWidth="1"/>
    <col min="18" max="19" width="22" style="9" customWidth="1"/>
    <col min="20" max="20" width="17.28515625" style="9" customWidth="1"/>
    <col min="21" max="21" width="22.5703125" style="9" customWidth="1"/>
    <col min="22" max="22" width="29.5703125" style="9" customWidth="1"/>
    <col min="23" max="23" width="22.28515625" style="9" customWidth="1"/>
    <col min="24" max="24" width="18.7109375" style="9" customWidth="1"/>
    <col min="25" max="25" width="14.5703125" style="9" customWidth="1"/>
    <col min="26" max="26" width="12.7109375" style="9" customWidth="1"/>
    <col min="27" max="27" width="18.140625" style="9" bestFit="1" customWidth="1"/>
    <col min="28" max="28" width="15.7109375" style="9" customWidth="1"/>
    <col min="29" max="29" width="15.42578125" style="9" customWidth="1"/>
    <col min="30" max="30" width="15.28515625" style="9" customWidth="1"/>
    <col min="31" max="31" width="63.7109375" style="9" customWidth="1"/>
    <col min="32" max="32" width="60.28515625" style="9" customWidth="1"/>
    <col min="33" max="34" width="17" style="9" customWidth="1"/>
    <col min="35" max="35" width="13" style="9" customWidth="1"/>
    <col min="36" max="36" width="56.7109375" style="9" customWidth="1"/>
    <col min="37" max="44" width="18.7109375" style="9"/>
    <col min="45" max="45" width="27" style="9" bestFit="1" customWidth="1"/>
    <col min="46" max="46" width="95.42578125" style="9" bestFit="1" customWidth="1"/>
    <col min="47" max="76" width="18.7109375" style="9"/>
    <col min="77" max="77" width="43" style="9" bestFit="1" customWidth="1"/>
    <col min="78" max="82" width="18.7109375" style="9"/>
    <col min="83" max="83" width="57.7109375" style="9" bestFit="1" customWidth="1"/>
    <col min="84" max="103" width="18.7109375" style="9"/>
    <col min="104" max="104" width="255.7109375" style="9" bestFit="1" customWidth="1"/>
    <col min="105" max="16384" width="18.7109375" style="9"/>
  </cols>
  <sheetData>
    <row r="1" spans="1:36" s="8" customFormat="1" ht="30" x14ac:dyDescent="0.25">
      <c r="A1" s="45"/>
      <c r="B1" s="55" t="s">
        <v>0</v>
      </c>
      <c r="C1" s="55"/>
      <c r="D1" s="55"/>
      <c r="E1" s="55"/>
      <c r="F1" s="55" t="s">
        <v>4</v>
      </c>
      <c r="G1" s="55"/>
      <c r="H1" s="55"/>
      <c r="I1" s="55"/>
      <c r="J1" s="55" t="s">
        <v>7</v>
      </c>
      <c r="K1" s="55"/>
      <c r="L1" s="55"/>
      <c r="M1" s="55"/>
      <c r="N1" s="55"/>
      <c r="O1" s="55"/>
      <c r="P1" s="55"/>
      <c r="Q1" s="55"/>
      <c r="R1" s="55"/>
      <c r="S1" s="55"/>
      <c r="T1" s="56" t="s">
        <v>16</v>
      </c>
      <c r="U1" s="57"/>
      <c r="V1" s="57"/>
      <c r="W1" s="58"/>
      <c r="X1" s="55" t="s">
        <v>17</v>
      </c>
      <c r="Y1" s="55"/>
      <c r="Z1" s="31" t="s">
        <v>18</v>
      </c>
      <c r="AA1" s="55" t="s">
        <v>24</v>
      </c>
      <c r="AB1" s="55"/>
      <c r="AC1" s="55"/>
      <c r="AD1" s="55"/>
      <c r="AE1" s="55"/>
      <c r="AF1" s="55"/>
      <c r="AG1" s="55"/>
      <c r="AH1" s="55"/>
      <c r="AI1" s="55"/>
      <c r="AJ1" s="31" t="s">
        <v>26</v>
      </c>
    </row>
    <row r="2" spans="1:36" s="8" customFormat="1" ht="90" x14ac:dyDescent="0.25">
      <c r="A2" s="25" t="s">
        <v>1250</v>
      </c>
      <c r="B2" s="25" t="s">
        <v>1</v>
      </c>
      <c r="C2" s="25" t="s">
        <v>3</v>
      </c>
      <c r="D2" s="25" t="s">
        <v>2</v>
      </c>
      <c r="E2" s="25" t="s">
        <v>59</v>
      </c>
      <c r="F2" s="26" t="s">
        <v>5</v>
      </c>
      <c r="G2" s="26" t="s">
        <v>54</v>
      </c>
      <c r="H2" s="26" t="s">
        <v>55</v>
      </c>
      <c r="I2" s="26" t="s">
        <v>6</v>
      </c>
      <c r="J2" s="26" t="s">
        <v>8</v>
      </c>
      <c r="K2" s="26" t="s">
        <v>9</v>
      </c>
      <c r="L2" s="26" t="s">
        <v>10</v>
      </c>
      <c r="M2" s="26" t="s">
        <v>11</v>
      </c>
      <c r="N2" s="25" t="s">
        <v>12</v>
      </c>
      <c r="O2" s="25" t="s">
        <v>13</v>
      </c>
      <c r="P2" s="25" t="s">
        <v>14</v>
      </c>
      <c r="Q2" s="25" t="s">
        <v>60</v>
      </c>
      <c r="R2" s="25" t="s">
        <v>15</v>
      </c>
      <c r="S2" s="25" t="s">
        <v>61</v>
      </c>
      <c r="T2" s="25" t="s">
        <v>19</v>
      </c>
      <c r="U2" s="25" t="s">
        <v>20</v>
      </c>
      <c r="V2" s="25" t="s">
        <v>65</v>
      </c>
      <c r="W2" s="25" t="s">
        <v>66</v>
      </c>
      <c r="X2" s="25" t="s">
        <v>21</v>
      </c>
      <c r="Y2" s="25" t="s">
        <v>22</v>
      </c>
      <c r="Z2" s="25" t="s">
        <v>23</v>
      </c>
      <c r="AA2" s="25" t="s">
        <v>25</v>
      </c>
      <c r="AB2" s="25" t="s">
        <v>56</v>
      </c>
      <c r="AC2" s="25" t="s">
        <v>57</v>
      </c>
      <c r="AD2" s="25" t="s">
        <v>58</v>
      </c>
      <c r="AE2" s="25" t="s">
        <v>27</v>
      </c>
      <c r="AF2" s="25" t="s">
        <v>28</v>
      </c>
      <c r="AG2" s="25" t="s">
        <v>73</v>
      </c>
      <c r="AH2" s="25" t="s">
        <v>63</v>
      </c>
      <c r="AI2" s="25" t="s">
        <v>29</v>
      </c>
      <c r="AJ2" s="25" t="s">
        <v>30</v>
      </c>
    </row>
    <row r="3" spans="1:36" s="8" customFormat="1" ht="75.75" customHeight="1" x14ac:dyDescent="0.25">
      <c r="A3" s="46">
        <v>1</v>
      </c>
      <c r="B3" s="9" t="s">
        <v>74</v>
      </c>
      <c r="C3" s="9" t="s">
        <v>75</v>
      </c>
      <c r="D3" s="9" t="s">
        <v>74</v>
      </c>
      <c r="E3" s="9" t="s">
        <v>75</v>
      </c>
      <c r="F3" s="9" t="s">
        <v>77</v>
      </c>
      <c r="G3" s="9" t="s">
        <v>35</v>
      </c>
      <c r="H3" s="9" t="s">
        <v>76</v>
      </c>
      <c r="I3" s="9" t="s">
        <v>32</v>
      </c>
      <c r="J3" s="9" t="s">
        <v>78</v>
      </c>
      <c r="K3" s="9" t="s">
        <v>79</v>
      </c>
      <c r="L3" s="9">
        <v>30.658640999999999</v>
      </c>
      <c r="M3" s="9">
        <v>-85.684577000000004</v>
      </c>
      <c r="N3" s="9" t="s">
        <v>41</v>
      </c>
      <c r="O3" s="9" t="s">
        <v>80</v>
      </c>
      <c r="P3" s="9" t="s">
        <v>38</v>
      </c>
      <c r="Q3" s="28" t="s">
        <v>191</v>
      </c>
      <c r="R3" s="9" t="s">
        <v>38</v>
      </c>
      <c r="S3" s="28" t="s">
        <v>191</v>
      </c>
      <c r="T3" s="9" t="s">
        <v>34</v>
      </c>
      <c r="U3" s="28" t="s">
        <v>191</v>
      </c>
      <c r="V3" s="28" t="s">
        <v>191</v>
      </c>
      <c r="W3" s="28" t="s">
        <v>191</v>
      </c>
      <c r="X3" s="9" t="s">
        <v>38</v>
      </c>
      <c r="Y3" s="10" t="s">
        <v>191</v>
      </c>
      <c r="Z3" s="10" t="s">
        <v>191</v>
      </c>
      <c r="AA3" s="11">
        <v>700000</v>
      </c>
      <c r="AB3" s="11">
        <v>0</v>
      </c>
      <c r="AC3" s="11">
        <v>0</v>
      </c>
      <c r="AD3" s="11">
        <v>0</v>
      </c>
      <c r="AE3" s="14">
        <v>45566</v>
      </c>
      <c r="AF3" s="14">
        <v>46266</v>
      </c>
      <c r="AG3" s="30">
        <v>1</v>
      </c>
      <c r="AH3" s="14" t="s">
        <v>38</v>
      </c>
      <c r="AI3" s="9" t="s">
        <v>38</v>
      </c>
      <c r="AJ3" s="9" t="s">
        <v>81</v>
      </c>
    </row>
    <row r="4" spans="1:36" s="8" customFormat="1" ht="74.25" customHeight="1" x14ac:dyDescent="0.25">
      <c r="A4" s="46">
        <v>2</v>
      </c>
      <c r="B4" s="9" t="s">
        <v>74</v>
      </c>
      <c r="C4" s="9" t="s">
        <v>75</v>
      </c>
      <c r="D4" s="9" t="s">
        <v>74</v>
      </c>
      <c r="E4" s="9" t="s">
        <v>75</v>
      </c>
      <c r="F4" s="9" t="s">
        <v>77</v>
      </c>
      <c r="G4" s="9" t="s">
        <v>35</v>
      </c>
      <c r="H4" s="9" t="s">
        <v>76</v>
      </c>
      <c r="I4" s="9" t="s">
        <v>32</v>
      </c>
      <c r="J4" s="9" t="s">
        <v>82</v>
      </c>
      <c r="K4" s="9" t="s">
        <v>79</v>
      </c>
      <c r="L4" s="9">
        <v>30.657779999999999</v>
      </c>
      <c r="M4" s="9">
        <v>-85.689110999999997</v>
      </c>
      <c r="N4" s="9" t="s">
        <v>47</v>
      </c>
      <c r="O4" s="9" t="s">
        <v>83</v>
      </c>
      <c r="P4" s="9" t="s">
        <v>38</v>
      </c>
      <c r="Q4" s="28" t="s">
        <v>191</v>
      </c>
      <c r="R4" s="9" t="s">
        <v>38</v>
      </c>
      <c r="S4" s="28" t="s">
        <v>191</v>
      </c>
      <c r="T4" s="9" t="s">
        <v>34</v>
      </c>
      <c r="U4" s="28" t="s">
        <v>191</v>
      </c>
      <c r="V4" s="28" t="s">
        <v>191</v>
      </c>
      <c r="W4" s="28" t="s">
        <v>191</v>
      </c>
      <c r="X4" s="9" t="s">
        <v>38</v>
      </c>
      <c r="Y4" s="10" t="s">
        <v>191</v>
      </c>
      <c r="Z4" s="10" t="s">
        <v>191</v>
      </c>
      <c r="AA4" s="11">
        <v>975000</v>
      </c>
      <c r="AB4" s="11">
        <v>0</v>
      </c>
      <c r="AC4" s="11">
        <v>0</v>
      </c>
      <c r="AD4" s="11">
        <v>0</v>
      </c>
      <c r="AE4" s="14">
        <v>45566</v>
      </c>
      <c r="AF4" s="14">
        <v>46266</v>
      </c>
      <c r="AG4" s="30">
        <v>1</v>
      </c>
      <c r="AH4" s="14" t="s">
        <v>38</v>
      </c>
      <c r="AI4" s="9" t="s">
        <v>38</v>
      </c>
      <c r="AJ4" s="9" t="s">
        <v>81</v>
      </c>
    </row>
    <row r="5" spans="1:36" s="8" customFormat="1" ht="75" x14ac:dyDescent="0.25">
      <c r="A5" s="46">
        <v>3</v>
      </c>
      <c r="B5" s="9" t="s">
        <v>74</v>
      </c>
      <c r="C5" s="9" t="s">
        <v>84</v>
      </c>
      <c r="D5" s="9" t="s">
        <v>85</v>
      </c>
      <c r="E5" s="9" t="s">
        <v>86</v>
      </c>
      <c r="F5" s="9" t="s">
        <v>87</v>
      </c>
      <c r="G5" s="9" t="s">
        <v>39</v>
      </c>
      <c r="H5" s="9" t="s">
        <v>88</v>
      </c>
      <c r="I5" s="9" t="s">
        <v>36</v>
      </c>
      <c r="J5" s="9" t="s">
        <v>89</v>
      </c>
      <c r="K5" s="9" t="s">
        <v>90</v>
      </c>
      <c r="L5" s="9">
        <v>30.31</v>
      </c>
      <c r="M5" s="9">
        <v>-84.24</v>
      </c>
      <c r="N5" s="9" t="s">
        <v>46</v>
      </c>
      <c r="O5" s="9" t="s">
        <v>91</v>
      </c>
      <c r="P5" s="9" t="s">
        <v>42</v>
      </c>
      <c r="Q5" s="28" t="s">
        <v>191</v>
      </c>
      <c r="R5" s="9" t="s">
        <v>38</v>
      </c>
      <c r="S5" s="28" t="s">
        <v>191</v>
      </c>
      <c r="T5" s="9" t="s">
        <v>34</v>
      </c>
      <c r="U5" s="10">
        <v>3323</v>
      </c>
      <c r="V5" s="9">
        <v>355</v>
      </c>
      <c r="W5" s="9">
        <v>0</v>
      </c>
      <c r="X5" s="9" t="s">
        <v>38</v>
      </c>
      <c r="Y5" s="10" t="s">
        <v>191</v>
      </c>
      <c r="Z5" s="10" t="s">
        <v>191</v>
      </c>
      <c r="AA5" s="11">
        <v>10000000</v>
      </c>
      <c r="AB5" s="11">
        <v>10000000</v>
      </c>
      <c r="AC5" s="11">
        <v>0</v>
      </c>
      <c r="AD5" s="11">
        <v>0</v>
      </c>
      <c r="AE5" s="14">
        <v>45566</v>
      </c>
      <c r="AF5" s="14">
        <v>46266</v>
      </c>
      <c r="AG5" s="30">
        <v>0.9</v>
      </c>
      <c r="AH5" s="14" t="s">
        <v>38</v>
      </c>
      <c r="AI5" s="9" t="s">
        <v>34</v>
      </c>
      <c r="AJ5" s="9" t="s">
        <v>92</v>
      </c>
    </row>
    <row r="6" spans="1:36" s="8" customFormat="1" ht="75" x14ac:dyDescent="0.25">
      <c r="A6" s="46">
        <v>4</v>
      </c>
      <c r="B6" s="9" t="s">
        <v>74</v>
      </c>
      <c r="C6" s="9" t="s">
        <v>84</v>
      </c>
      <c r="D6" s="9" t="s">
        <v>85</v>
      </c>
      <c r="E6" s="9" t="s">
        <v>86</v>
      </c>
      <c r="F6" s="9" t="s">
        <v>87</v>
      </c>
      <c r="G6" s="9" t="s">
        <v>39</v>
      </c>
      <c r="H6" s="9" t="s">
        <v>88</v>
      </c>
      <c r="I6" s="9" t="s">
        <v>36</v>
      </c>
      <c r="J6" s="9" t="s">
        <v>93</v>
      </c>
      <c r="K6" s="9" t="s">
        <v>90</v>
      </c>
      <c r="L6" s="9">
        <v>30.391999999999999</v>
      </c>
      <c r="M6" s="9">
        <v>-84.311000000000007</v>
      </c>
      <c r="N6" s="9" t="s">
        <v>41</v>
      </c>
      <c r="O6" s="9" t="s">
        <v>94</v>
      </c>
      <c r="P6" s="9" t="s">
        <v>42</v>
      </c>
      <c r="Q6" s="28" t="s">
        <v>191</v>
      </c>
      <c r="R6" s="9" t="s">
        <v>38</v>
      </c>
      <c r="S6" s="28" t="s">
        <v>191</v>
      </c>
      <c r="T6" s="9" t="s">
        <v>34</v>
      </c>
      <c r="U6" s="9" t="s">
        <v>95</v>
      </c>
      <c r="V6" s="28" t="s">
        <v>191</v>
      </c>
      <c r="W6" s="28" t="s">
        <v>191</v>
      </c>
      <c r="X6" s="9" t="s">
        <v>38</v>
      </c>
      <c r="Y6" s="10" t="s">
        <v>191</v>
      </c>
      <c r="Z6" s="10" t="s">
        <v>191</v>
      </c>
      <c r="AA6" s="11">
        <v>2000000</v>
      </c>
      <c r="AB6" s="11">
        <v>2000000</v>
      </c>
      <c r="AC6" s="11">
        <v>0</v>
      </c>
      <c r="AD6" s="11">
        <v>0</v>
      </c>
      <c r="AE6" s="14">
        <v>45566</v>
      </c>
      <c r="AF6" s="14">
        <v>46266</v>
      </c>
      <c r="AG6" s="30">
        <v>0</v>
      </c>
      <c r="AH6" s="14" t="s">
        <v>38</v>
      </c>
      <c r="AI6" s="9" t="s">
        <v>38</v>
      </c>
      <c r="AJ6" s="9" t="s">
        <v>96</v>
      </c>
    </row>
    <row r="7" spans="1:36" s="8" customFormat="1" ht="90" customHeight="1" x14ac:dyDescent="0.25">
      <c r="A7" s="46">
        <v>5</v>
      </c>
      <c r="B7" s="9" t="s">
        <v>97</v>
      </c>
      <c r="C7" s="9" t="s">
        <v>98</v>
      </c>
      <c r="D7" s="13" t="s">
        <v>99</v>
      </c>
      <c r="E7" s="9" t="s">
        <v>100</v>
      </c>
      <c r="F7" s="13" t="s">
        <v>101</v>
      </c>
      <c r="G7" s="9" t="s">
        <v>31</v>
      </c>
      <c r="H7" s="9"/>
      <c r="I7" s="9" t="s">
        <v>36</v>
      </c>
      <c r="J7" s="13" t="s">
        <v>102</v>
      </c>
      <c r="K7" s="13" t="s">
        <v>289</v>
      </c>
      <c r="L7" s="13">
        <v>30.151509999999998</v>
      </c>
      <c r="M7" s="13">
        <v>-83.962100000000007</v>
      </c>
      <c r="N7" s="9" t="s">
        <v>44</v>
      </c>
      <c r="O7" s="12" t="s">
        <v>103</v>
      </c>
      <c r="P7" s="13" t="s">
        <v>38</v>
      </c>
      <c r="Q7" s="28" t="s">
        <v>191</v>
      </c>
      <c r="R7" s="9" t="s">
        <v>38</v>
      </c>
      <c r="S7" s="28" t="s">
        <v>191</v>
      </c>
      <c r="T7" s="9" t="s">
        <v>34</v>
      </c>
      <c r="U7" s="13">
        <v>593</v>
      </c>
      <c r="V7" s="28" t="s">
        <v>191</v>
      </c>
      <c r="W7" s="28" t="s">
        <v>191</v>
      </c>
      <c r="X7" s="9" t="s">
        <v>34</v>
      </c>
      <c r="Y7" s="9">
        <v>0.02</v>
      </c>
      <c r="Z7" s="10">
        <v>1834</v>
      </c>
      <c r="AA7" s="11">
        <v>1616000</v>
      </c>
      <c r="AB7" s="11">
        <v>272790</v>
      </c>
      <c r="AC7" s="11">
        <v>0</v>
      </c>
      <c r="AD7" s="11">
        <v>270088</v>
      </c>
      <c r="AE7" s="14">
        <v>45597</v>
      </c>
      <c r="AF7" s="14">
        <v>45870</v>
      </c>
      <c r="AG7" s="14" t="s">
        <v>62</v>
      </c>
      <c r="AH7" s="14" t="s">
        <v>64</v>
      </c>
      <c r="AI7" s="9" t="s">
        <v>38</v>
      </c>
      <c r="AJ7" s="9" t="s">
        <v>104</v>
      </c>
    </row>
    <row r="8" spans="1:36" s="8" customFormat="1" ht="105.75" customHeight="1" x14ac:dyDescent="0.25">
      <c r="A8" s="46">
        <v>6</v>
      </c>
      <c r="B8" s="9" t="s">
        <v>97</v>
      </c>
      <c r="C8" s="9" t="s">
        <v>98</v>
      </c>
      <c r="D8" s="13" t="s">
        <v>105</v>
      </c>
      <c r="E8" s="9" t="s">
        <v>106</v>
      </c>
      <c r="F8" s="13" t="s">
        <v>107</v>
      </c>
      <c r="G8" s="9" t="s">
        <v>39</v>
      </c>
      <c r="H8" s="9" t="s">
        <v>108</v>
      </c>
      <c r="I8" s="9" t="s">
        <v>43</v>
      </c>
      <c r="J8" s="13" t="s">
        <v>109</v>
      </c>
      <c r="K8" s="13" t="s">
        <v>110</v>
      </c>
      <c r="L8" s="13">
        <v>29.937550000000002</v>
      </c>
      <c r="M8" s="13">
        <v>-82.620649999999998</v>
      </c>
      <c r="N8" s="9" t="s">
        <v>44</v>
      </c>
      <c r="O8" s="12" t="s">
        <v>111</v>
      </c>
      <c r="P8" s="13" t="s">
        <v>38</v>
      </c>
      <c r="Q8" s="28" t="s">
        <v>191</v>
      </c>
      <c r="R8" s="9" t="s">
        <v>38</v>
      </c>
      <c r="S8" s="28" t="s">
        <v>191</v>
      </c>
      <c r="T8" s="9" t="s">
        <v>38</v>
      </c>
      <c r="U8" s="28" t="s">
        <v>191</v>
      </c>
      <c r="V8" s="28" t="s">
        <v>191</v>
      </c>
      <c r="W8" s="28" t="s">
        <v>191</v>
      </c>
      <c r="X8" s="9" t="s">
        <v>38</v>
      </c>
      <c r="Y8" s="10" t="s">
        <v>191</v>
      </c>
      <c r="Z8" s="9">
        <v>179</v>
      </c>
      <c r="AA8" s="11">
        <v>402750</v>
      </c>
      <c r="AB8" s="11">
        <v>31000</v>
      </c>
      <c r="AC8" s="11">
        <v>0</v>
      </c>
      <c r="AD8" s="11">
        <v>476725</v>
      </c>
      <c r="AE8" s="14">
        <v>45261</v>
      </c>
      <c r="AF8" s="14">
        <v>46203</v>
      </c>
      <c r="AG8" s="14" t="s">
        <v>62</v>
      </c>
      <c r="AH8" s="14" t="s">
        <v>64</v>
      </c>
      <c r="AI8" s="9" t="s">
        <v>38</v>
      </c>
      <c r="AJ8" s="9" t="s">
        <v>112</v>
      </c>
    </row>
    <row r="9" spans="1:36" s="8" customFormat="1" ht="99.75" customHeight="1" x14ac:dyDescent="0.25">
      <c r="A9" s="46">
        <v>7</v>
      </c>
      <c r="B9" s="9" t="s">
        <v>97</v>
      </c>
      <c r="C9" s="9" t="s">
        <v>98</v>
      </c>
      <c r="D9" s="13" t="s">
        <v>105</v>
      </c>
      <c r="E9" s="9" t="s">
        <v>106</v>
      </c>
      <c r="F9" s="13" t="s">
        <v>113</v>
      </c>
      <c r="G9" s="9" t="s">
        <v>39</v>
      </c>
      <c r="H9" s="9" t="s">
        <v>108</v>
      </c>
      <c r="I9" s="9" t="s">
        <v>43</v>
      </c>
      <c r="J9" s="13" t="s">
        <v>114</v>
      </c>
      <c r="K9" s="13" t="s">
        <v>110</v>
      </c>
      <c r="L9" s="13">
        <v>30.241869999999999</v>
      </c>
      <c r="M9" s="13">
        <v>-82.752099999999999</v>
      </c>
      <c r="N9" s="9" t="s">
        <v>44</v>
      </c>
      <c r="O9" s="12" t="s">
        <v>115</v>
      </c>
      <c r="P9" s="13" t="s">
        <v>38</v>
      </c>
      <c r="Q9" s="28" t="s">
        <v>191</v>
      </c>
      <c r="R9" s="9" t="s">
        <v>38</v>
      </c>
      <c r="S9" s="28" t="s">
        <v>191</v>
      </c>
      <c r="T9" s="9" t="s">
        <v>38</v>
      </c>
      <c r="U9" s="28" t="s">
        <v>191</v>
      </c>
      <c r="V9" s="28" t="s">
        <v>191</v>
      </c>
      <c r="W9" s="28" t="s">
        <v>191</v>
      </c>
      <c r="X9" s="9" t="s">
        <v>38</v>
      </c>
      <c r="Y9" s="10" t="s">
        <v>191</v>
      </c>
      <c r="Z9" s="9">
        <v>451</v>
      </c>
      <c r="AA9" s="11">
        <v>721502</v>
      </c>
      <c r="AB9" s="11">
        <v>63500</v>
      </c>
      <c r="AC9" s="11">
        <v>0</v>
      </c>
      <c r="AD9" s="11">
        <v>721502</v>
      </c>
      <c r="AE9" s="14">
        <v>44835</v>
      </c>
      <c r="AF9" s="14">
        <v>45689</v>
      </c>
      <c r="AG9" s="14" t="s">
        <v>62</v>
      </c>
      <c r="AH9" s="14" t="s">
        <v>64</v>
      </c>
      <c r="AI9" s="9" t="s">
        <v>38</v>
      </c>
      <c r="AJ9" s="9" t="s">
        <v>116</v>
      </c>
    </row>
    <row r="10" spans="1:36" s="8" customFormat="1" ht="90" customHeight="1" x14ac:dyDescent="0.25">
      <c r="A10" s="46">
        <v>8</v>
      </c>
      <c r="B10" s="9" t="s">
        <v>97</v>
      </c>
      <c r="C10" s="9" t="s">
        <v>98</v>
      </c>
      <c r="D10" s="13" t="s">
        <v>105</v>
      </c>
      <c r="E10" s="9" t="s">
        <v>106</v>
      </c>
      <c r="F10" s="13" t="s">
        <v>117</v>
      </c>
      <c r="G10" s="9" t="s">
        <v>39</v>
      </c>
      <c r="H10" s="9" t="s">
        <v>108</v>
      </c>
      <c r="I10" s="9" t="s">
        <v>43</v>
      </c>
      <c r="J10" s="13" t="s">
        <v>118</v>
      </c>
      <c r="K10" s="13" t="s">
        <v>119</v>
      </c>
      <c r="L10" s="13">
        <v>29.655919999999998</v>
      </c>
      <c r="M10" s="13">
        <v>-82.680700000000002</v>
      </c>
      <c r="N10" s="9" t="s">
        <v>44</v>
      </c>
      <c r="O10" s="12" t="s">
        <v>120</v>
      </c>
      <c r="P10" s="13" t="s">
        <v>38</v>
      </c>
      <c r="Q10" s="28" t="s">
        <v>191</v>
      </c>
      <c r="R10" s="9" t="s">
        <v>38</v>
      </c>
      <c r="S10" s="28" t="s">
        <v>191</v>
      </c>
      <c r="T10" s="9" t="s">
        <v>38</v>
      </c>
      <c r="U10" s="28" t="s">
        <v>191</v>
      </c>
      <c r="V10" s="28" t="s">
        <v>191</v>
      </c>
      <c r="W10" s="28" t="s">
        <v>191</v>
      </c>
      <c r="X10" s="9" t="s">
        <v>38</v>
      </c>
      <c r="Y10" s="10" t="s">
        <v>191</v>
      </c>
      <c r="Z10" s="9">
        <v>355</v>
      </c>
      <c r="AA10" s="11">
        <v>660000</v>
      </c>
      <c r="AB10" s="11">
        <v>40600</v>
      </c>
      <c r="AC10" s="11">
        <v>0</v>
      </c>
      <c r="AD10" s="11">
        <v>732000</v>
      </c>
      <c r="AE10" s="14">
        <v>45200</v>
      </c>
      <c r="AF10" s="14">
        <v>45689</v>
      </c>
      <c r="AG10" s="14" t="s">
        <v>62</v>
      </c>
      <c r="AH10" s="14" t="s">
        <v>64</v>
      </c>
      <c r="AI10" s="9" t="s">
        <v>38</v>
      </c>
      <c r="AJ10" s="9" t="s">
        <v>121</v>
      </c>
    </row>
    <row r="11" spans="1:36" s="8" customFormat="1" ht="88.5" customHeight="1" x14ac:dyDescent="0.25">
      <c r="A11" s="46">
        <v>9</v>
      </c>
      <c r="B11" s="9" t="s">
        <v>97</v>
      </c>
      <c r="C11" s="9" t="s">
        <v>98</v>
      </c>
      <c r="D11" s="13" t="s">
        <v>122</v>
      </c>
      <c r="E11" s="9" t="s">
        <v>123</v>
      </c>
      <c r="F11" s="13" t="s">
        <v>124</v>
      </c>
      <c r="G11" s="9" t="s">
        <v>39</v>
      </c>
      <c r="H11" s="9" t="s">
        <v>108</v>
      </c>
      <c r="I11" s="9" t="s">
        <v>43</v>
      </c>
      <c r="J11" s="13" t="s">
        <v>125</v>
      </c>
      <c r="K11" s="13" t="s">
        <v>126</v>
      </c>
      <c r="L11" s="13">
        <v>29.635000000000002</v>
      </c>
      <c r="M11" s="13">
        <v>-82.616600000000005</v>
      </c>
      <c r="N11" s="9" t="s">
        <v>46</v>
      </c>
      <c r="O11" s="12" t="s">
        <v>127</v>
      </c>
      <c r="P11" s="13" t="s">
        <v>34</v>
      </c>
      <c r="Q11" s="9" t="s">
        <v>128</v>
      </c>
      <c r="R11" s="9" t="s">
        <v>38</v>
      </c>
      <c r="S11" s="28" t="s">
        <v>191</v>
      </c>
      <c r="T11" s="9" t="s">
        <v>34</v>
      </c>
      <c r="U11" s="13">
        <v>5767</v>
      </c>
      <c r="V11" s="28" t="s">
        <v>191</v>
      </c>
      <c r="W11" s="9" t="s">
        <v>129</v>
      </c>
      <c r="X11" s="9" t="s">
        <v>34</v>
      </c>
      <c r="Y11" s="9">
        <v>0.03</v>
      </c>
      <c r="Z11" s="10" t="s">
        <v>191</v>
      </c>
      <c r="AA11" s="11">
        <v>49892302</v>
      </c>
      <c r="AB11" s="11">
        <v>3950000</v>
      </c>
      <c r="AC11" s="11">
        <v>0</v>
      </c>
      <c r="AD11" s="11">
        <v>29713854.280000001</v>
      </c>
      <c r="AE11" s="14">
        <v>45397</v>
      </c>
      <c r="AF11" s="14">
        <v>46068</v>
      </c>
      <c r="AG11" s="30">
        <v>1</v>
      </c>
      <c r="AH11" s="14" t="s">
        <v>38</v>
      </c>
      <c r="AI11" s="9" t="s">
        <v>38</v>
      </c>
      <c r="AJ11" s="9" t="s">
        <v>130</v>
      </c>
    </row>
    <row r="12" spans="1:36" s="8" customFormat="1" ht="99" customHeight="1" x14ac:dyDescent="0.25">
      <c r="A12" s="46">
        <v>10</v>
      </c>
      <c r="B12" s="9" t="s">
        <v>97</v>
      </c>
      <c r="C12" s="9" t="s">
        <v>98</v>
      </c>
      <c r="D12" s="13" t="s">
        <v>131</v>
      </c>
      <c r="E12" s="9" t="s">
        <v>132</v>
      </c>
      <c r="F12" s="13" t="s">
        <v>133</v>
      </c>
      <c r="G12" s="9" t="s">
        <v>39</v>
      </c>
      <c r="H12" s="9" t="s">
        <v>134</v>
      </c>
      <c r="I12" s="9" t="s">
        <v>36</v>
      </c>
      <c r="J12" s="13" t="s">
        <v>135</v>
      </c>
      <c r="K12" s="13" t="s">
        <v>119</v>
      </c>
      <c r="L12" s="13">
        <v>29.6249</v>
      </c>
      <c r="M12" s="13">
        <v>-82.81</v>
      </c>
      <c r="N12" s="9" t="s">
        <v>46</v>
      </c>
      <c r="O12" s="12" t="s">
        <v>288</v>
      </c>
      <c r="P12" s="13" t="s">
        <v>34</v>
      </c>
      <c r="Q12" s="9" t="s">
        <v>136</v>
      </c>
      <c r="R12" s="9" t="s">
        <v>38</v>
      </c>
      <c r="S12" s="28" t="s">
        <v>191</v>
      </c>
      <c r="T12" s="9" t="s">
        <v>34</v>
      </c>
      <c r="U12" s="13">
        <v>5411</v>
      </c>
      <c r="V12" s="28" t="s">
        <v>191</v>
      </c>
      <c r="W12" s="28" t="s">
        <v>191</v>
      </c>
      <c r="X12" s="9" t="s">
        <v>38</v>
      </c>
      <c r="Y12" s="10" t="s">
        <v>191</v>
      </c>
      <c r="Z12" s="10" t="s">
        <v>191</v>
      </c>
      <c r="AA12" s="11">
        <v>2310700</v>
      </c>
      <c r="AB12" s="11">
        <v>0</v>
      </c>
      <c r="AC12" s="11">
        <v>0</v>
      </c>
      <c r="AD12" s="11">
        <v>0</v>
      </c>
      <c r="AE12" s="14">
        <v>45658</v>
      </c>
      <c r="AF12" s="14">
        <v>47270</v>
      </c>
      <c r="AG12" s="30" t="e">
        <f>#REF!</f>
        <v>#REF!</v>
      </c>
      <c r="AH12" s="14" t="s">
        <v>38</v>
      </c>
      <c r="AI12" s="9" t="s">
        <v>34</v>
      </c>
      <c r="AJ12" s="9" t="s">
        <v>137</v>
      </c>
    </row>
    <row r="13" spans="1:36" s="8" customFormat="1" ht="93.75" customHeight="1" x14ac:dyDescent="0.25">
      <c r="A13" s="46">
        <v>11</v>
      </c>
      <c r="B13" s="9" t="s">
        <v>97</v>
      </c>
      <c r="C13" s="9" t="s">
        <v>98</v>
      </c>
      <c r="D13" s="13" t="s">
        <v>138</v>
      </c>
      <c r="E13" s="9" t="s">
        <v>139</v>
      </c>
      <c r="F13" s="13" t="s">
        <v>140</v>
      </c>
      <c r="G13" s="9" t="s">
        <v>39</v>
      </c>
      <c r="H13" s="9" t="s">
        <v>141</v>
      </c>
      <c r="I13" s="9" t="s">
        <v>36</v>
      </c>
      <c r="J13" s="13" t="s">
        <v>142</v>
      </c>
      <c r="K13" s="13" t="s">
        <v>143</v>
      </c>
      <c r="L13" s="13">
        <v>29.44781</v>
      </c>
      <c r="M13" s="13">
        <v>-82.642300000000006</v>
      </c>
      <c r="N13" s="9" t="s">
        <v>46</v>
      </c>
      <c r="O13" s="12" t="s">
        <v>144</v>
      </c>
      <c r="P13" s="13" t="s">
        <v>34</v>
      </c>
      <c r="Q13" s="9" t="s">
        <v>145</v>
      </c>
      <c r="R13" s="9" t="s">
        <v>38</v>
      </c>
      <c r="S13" s="28" t="s">
        <v>191</v>
      </c>
      <c r="T13" s="9" t="s">
        <v>34</v>
      </c>
      <c r="U13" s="13">
        <v>1611</v>
      </c>
      <c r="V13" s="9">
        <v>270</v>
      </c>
      <c r="W13" s="28" t="s">
        <v>191</v>
      </c>
      <c r="X13" s="9" t="s">
        <v>38</v>
      </c>
      <c r="Y13" s="10" t="s">
        <v>191</v>
      </c>
      <c r="Z13" s="10" t="s">
        <v>191</v>
      </c>
      <c r="AA13" s="11">
        <v>1262700</v>
      </c>
      <c r="AB13" s="11">
        <v>0</v>
      </c>
      <c r="AC13" s="11">
        <v>0</v>
      </c>
      <c r="AD13" s="11">
        <v>0</v>
      </c>
      <c r="AE13" s="14">
        <v>45658</v>
      </c>
      <c r="AF13" s="14">
        <v>47300</v>
      </c>
      <c r="AG13" s="30">
        <v>0</v>
      </c>
      <c r="AH13" s="14" t="s">
        <v>38</v>
      </c>
      <c r="AI13" s="9" t="s">
        <v>34</v>
      </c>
      <c r="AJ13" s="9" t="s">
        <v>146</v>
      </c>
    </row>
    <row r="14" spans="1:36" s="8" customFormat="1" ht="94.5" customHeight="1" x14ac:dyDescent="0.25">
      <c r="A14" s="46">
        <v>12</v>
      </c>
      <c r="B14" s="9" t="s">
        <v>97</v>
      </c>
      <c r="C14" s="9" t="s">
        <v>98</v>
      </c>
      <c r="D14" s="13" t="s">
        <v>147</v>
      </c>
      <c r="E14" s="9" t="s">
        <v>148</v>
      </c>
      <c r="F14" s="13" t="s">
        <v>149</v>
      </c>
      <c r="G14" s="9" t="s">
        <v>39</v>
      </c>
      <c r="H14" s="9" t="s">
        <v>108</v>
      </c>
      <c r="I14" s="9" t="s">
        <v>43</v>
      </c>
      <c r="J14" s="13" t="s">
        <v>150</v>
      </c>
      <c r="K14" s="13" t="s">
        <v>110</v>
      </c>
      <c r="L14" s="13">
        <v>30.194240000000001</v>
      </c>
      <c r="M14" s="13">
        <v>-82.612099999999998</v>
      </c>
      <c r="N14" s="9" t="s">
        <v>46</v>
      </c>
      <c r="O14" s="12" t="s">
        <v>151</v>
      </c>
      <c r="P14" s="13" t="s">
        <v>38</v>
      </c>
      <c r="Q14" s="28" t="s">
        <v>191</v>
      </c>
      <c r="R14" s="9" t="s">
        <v>38</v>
      </c>
      <c r="S14" s="28" t="s">
        <v>191</v>
      </c>
      <c r="T14" s="9" t="s">
        <v>34</v>
      </c>
      <c r="U14" s="13">
        <v>1134</v>
      </c>
      <c r="V14" s="9">
        <v>119</v>
      </c>
      <c r="W14" s="9" t="s">
        <v>152</v>
      </c>
      <c r="X14" s="9" t="s">
        <v>34</v>
      </c>
      <c r="Y14" s="9">
        <v>0.03</v>
      </c>
      <c r="Z14" s="10" t="s">
        <v>191</v>
      </c>
      <c r="AA14" s="11">
        <v>7000000</v>
      </c>
      <c r="AB14" s="11">
        <v>3120000</v>
      </c>
      <c r="AC14" s="11">
        <v>0</v>
      </c>
      <c r="AD14" s="11">
        <v>0</v>
      </c>
      <c r="AE14" s="14">
        <v>45323</v>
      </c>
      <c r="AF14" s="14">
        <v>46081</v>
      </c>
      <c r="AG14" s="30">
        <v>0</v>
      </c>
      <c r="AH14" s="14" t="s">
        <v>38</v>
      </c>
      <c r="AI14" s="9" t="s">
        <v>34</v>
      </c>
      <c r="AJ14" s="9" t="s">
        <v>153</v>
      </c>
    </row>
    <row r="15" spans="1:36" s="8" customFormat="1" ht="97.5" customHeight="1" x14ac:dyDescent="0.25">
      <c r="A15" s="46">
        <v>13</v>
      </c>
      <c r="B15" s="9" t="s">
        <v>97</v>
      </c>
      <c r="C15" s="9" t="s">
        <v>98</v>
      </c>
      <c r="D15" s="13" t="s">
        <v>147</v>
      </c>
      <c r="E15" s="9" t="s">
        <v>148</v>
      </c>
      <c r="F15" s="13" t="s">
        <v>149</v>
      </c>
      <c r="G15" s="9" t="s">
        <v>39</v>
      </c>
      <c r="H15" s="9" t="s">
        <v>108</v>
      </c>
      <c r="I15" s="9" t="s">
        <v>43</v>
      </c>
      <c r="J15" s="13" t="s">
        <v>154</v>
      </c>
      <c r="K15" s="13" t="s">
        <v>110</v>
      </c>
      <c r="L15" s="13">
        <v>30.215679999999999</v>
      </c>
      <c r="M15" s="13">
        <v>-82.686899999999994</v>
      </c>
      <c r="N15" s="9" t="s">
        <v>46</v>
      </c>
      <c r="O15" s="12" t="s">
        <v>155</v>
      </c>
      <c r="P15" s="13" t="s">
        <v>38</v>
      </c>
      <c r="Q15" s="28" t="s">
        <v>191</v>
      </c>
      <c r="R15" s="9" t="s">
        <v>38</v>
      </c>
      <c r="S15" s="28" t="s">
        <v>191</v>
      </c>
      <c r="T15" s="9" t="s">
        <v>34</v>
      </c>
      <c r="U15" s="13">
        <v>779</v>
      </c>
      <c r="V15" s="9">
        <v>88</v>
      </c>
      <c r="W15" s="9">
        <v>129</v>
      </c>
      <c r="X15" s="9" t="s">
        <v>34</v>
      </c>
      <c r="Y15" s="9">
        <v>3.2000000000000001E-2</v>
      </c>
      <c r="Z15" s="10" t="s">
        <v>191</v>
      </c>
      <c r="AA15" s="11">
        <v>75000</v>
      </c>
      <c r="AB15" s="11">
        <v>0</v>
      </c>
      <c r="AC15" s="11">
        <v>0</v>
      </c>
      <c r="AD15" s="11">
        <v>0</v>
      </c>
      <c r="AE15" s="14">
        <v>45658</v>
      </c>
      <c r="AF15" s="14">
        <v>46752</v>
      </c>
      <c r="AG15" s="30">
        <v>0</v>
      </c>
      <c r="AH15" s="14" t="s">
        <v>38</v>
      </c>
      <c r="AI15" s="9" t="s">
        <v>38</v>
      </c>
      <c r="AJ15" s="9" t="s">
        <v>156</v>
      </c>
    </row>
    <row r="16" spans="1:36" s="8" customFormat="1" ht="102" customHeight="1" x14ac:dyDescent="0.25">
      <c r="A16" s="46">
        <v>14</v>
      </c>
      <c r="B16" s="9" t="s">
        <v>97</v>
      </c>
      <c r="C16" s="9" t="s">
        <v>98</v>
      </c>
      <c r="D16" s="13" t="s">
        <v>147</v>
      </c>
      <c r="E16" s="9" t="s">
        <v>148</v>
      </c>
      <c r="F16" s="13" t="s">
        <v>113</v>
      </c>
      <c r="G16" s="9" t="s">
        <v>39</v>
      </c>
      <c r="H16" s="9" t="s">
        <v>108</v>
      </c>
      <c r="I16" s="9" t="s">
        <v>43</v>
      </c>
      <c r="J16" s="13" t="s">
        <v>157</v>
      </c>
      <c r="K16" s="13" t="s">
        <v>110</v>
      </c>
      <c r="L16" s="13">
        <v>30.191130000000001</v>
      </c>
      <c r="M16" s="13">
        <v>-82.652500000000003</v>
      </c>
      <c r="N16" s="9" t="s">
        <v>48</v>
      </c>
      <c r="O16" s="12" t="s">
        <v>158</v>
      </c>
      <c r="P16" s="13" t="s">
        <v>34</v>
      </c>
      <c r="Q16" s="9" t="s">
        <v>159</v>
      </c>
      <c r="R16" s="9" t="s">
        <v>38</v>
      </c>
      <c r="S16" s="28" t="s">
        <v>191</v>
      </c>
      <c r="T16" s="9" t="s">
        <v>34</v>
      </c>
      <c r="U16" s="28" t="s">
        <v>191</v>
      </c>
      <c r="V16" s="28" t="s">
        <v>191</v>
      </c>
      <c r="W16" s="28" t="s">
        <v>191</v>
      </c>
      <c r="X16" s="9" t="s">
        <v>38</v>
      </c>
      <c r="Y16" s="10" t="s">
        <v>191</v>
      </c>
      <c r="Z16" s="10" t="s">
        <v>191</v>
      </c>
      <c r="AA16" s="11">
        <v>1572000</v>
      </c>
      <c r="AB16" s="11">
        <v>0</v>
      </c>
      <c r="AC16" s="11">
        <v>0</v>
      </c>
      <c r="AD16" s="11">
        <v>0</v>
      </c>
      <c r="AE16" s="14">
        <v>45519</v>
      </c>
      <c r="AF16" s="14">
        <v>46066</v>
      </c>
      <c r="AG16" s="30">
        <v>0.3</v>
      </c>
      <c r="AH16" s="14" t="s">
        <v>38</v>
      </c>
      <c r="AI16" s="9" t="s">
        <v>38</v>
      </c>
      <c r="AJ16" s="9" t="s">
        <v>160</v>
      </c>
    </row>
    <row r="17" spans="1:36" s="8" customFormat="1" ht="92.25" customHeight="1" x14ac:dyDescent="0.25">
      <c r="A17" s="46">
        <v>15</v>
      </c>
      <c r="B17" s="9" t="s">
        <v>97</v>
      </c>
      <c r="C17" s="9" t="s">
        <v>98</v>
      </c>
      <c r="D17" s="13" t="s">
        <v>161</v>
      </c>
      <c r="E17" s="9" t="s">
        <v>162</v>
      </c>
      <c r="F17" s="13" t="s">
        <v>163</v>
      </c>
      <c r="G17" s="9" t="s">
        <v>39</v>
      </c>
      <c r="H17" s="9" t="s">
        <v>134</v>
      </c>
      <c r="I17" s="9" t="s">
        <v>36</v>
      </c>
      <c r="J17" s="13" t="s">
        <v>164</v>
      </c>
      <c r="K17" s="13" t="s">
        <v>143</v>
      </c>
      <c r="L17" s="13">
        <v>29.462150000000001</v>
      </c>
      <c r="M17" s="13">
        <v>-82.856700000000004</v>
      </c>
      <c r="N17" s="9" t="s">
        <v>46</v>
      </c>
      <c r="O17" s="12" t="s">
        <v>165</v>
      </c>
      <c r="P17" s="13" t="s">
        <v>34</v>
      </c>
      <c r="Q17" s="9" t="s">
        <v>166</v>
      </c>
      <c r="R17" s="9" t="s">
        <v>38</v>
      </c>
      <c r="S17" s="28" t="s">
        <v>191</v>
      </c>
      <c r="T17" s="9" t="s">
        <v>34</v>
      </c>
      <c r="U17" s="13">
        <v>7059</v>
      </c>
      <c r="V17" s="28" t="s">
        <v>191</v>
      </c>
      <c r="W17" s="28" t="s">
        <v>191</v>
      </c>
      <c r="X17" s="9" t="s">
        <v>34</v>
      </c>
      <c r="Y17" s="9">
        <v>0.44</v>
      </c>
      <c r="Z17" s="10" t="s">
        <v>191</v>
      </c>
      <c r="AA17" s="11">
        <v>3100000</v>
      </c>
      <c r="AB17" s="11">
        <v>2</v>
      </c>
      <c r="AC17" s="11">
        <v>0</v>
      </c>
      <c r="AD17" s="11">
        <v>0</v>
      </c>
      <c r="AE17" s="14">
        <v>45672</v>
      </c>
      <c r="AF17" s="14">
        <v>47391</v>
      </c>
      <c r="AG17" s="30">
        <v>0</v>
      </c>
      <c r="AH17" s="14" t="s">
        <v>38</v>
      </c>
      <c r="AI17" s="9" t="s">
        <v>34</v>
      </c>
      <c r="AJ17" s="9" t="s">
        <v>167</v>
      </c>
    </row>
    <row r="18" spans="1:36" s="8" customFormat="1" ht="97.5" customHeight="1" x14ac:dyDescent="0.25">
      <c r="A18" s="46">
        <v>16</v>
      </c>
      <c r="B18" s="9" t="s">
        <v>97</v>
      </c>
      <c r="C18" s="9" t="s">
        <v>98</v>
      </c>
      <c r="D18" s="13" t="s">
        <v>168</v>
      </c>
      <c r="E18" s="9" t="s">
        <v>169</v>
      </c>
      <c r="F18" s="13" t="s">
        <v>170</v>
      </c>
      <c r="G18" s="9" t="s">
        <v>39</v>
      </c>
      <c r="H18" s="9" t="s">
        <v>134</v>
      </c>
      <c r="I18" s="9" t="s">
        <v>32</v>
      </c>
      <c r="J18" s="13" t="s">
        <v>171</v>
      </c>
      <c r="K18" s="13" t="s">
        <v>134</v>
      </c>
      <c r="L18" s="13">
        <v>29.954979999999999</v>
      </c>
      <c r="M18" s="13">
        <v>-82.928600000000003</v>
      </c>
      <c r="N18" s="9" t="s">
        <v>48</v>
      </c>
      <c r="O18" s="12" t="s">
        <v>172</v>
      </c>
      <c r="P18" s="13" t="s">
        <v>173</v>
      </c>
      <c r="Q18" s="28" t="s">
        <v>191</v>
      </c>
      <c r="R18" s="9" t="s">
        <v>38</v>
      </c>
      <c r="S18" s="28" t="s">
        <v>191</v>
      </c>
      <c r="T18" s="9" t="s">
        <v>34</v>
      </c>
      <c r="U18" s="28" t="s">
        <v>191</v>
      </c>
      <c r="V18" s="28" t="s">
        <v>191</v>
      </c>
      <c r="W18" s="28" t="s">
        <v>191</v>
      </c>
      <c r="X18" s="9" t="s">
        <v>38</v>
      </c>
      <c r="Y18" s="10" t="s">
        <v>191</v>
      </c>
      <c r="Z18" s="10" t="s">
        <v>191</v>
      </c>
      <c r="AA18" s="11">
        <v>2470000</v>
      </c>
      <c r="AB18" s="11">
        <v>0</v>
      </c>
      <c r="AC18" s="11">
        <v>0</v>
      </c>
      <c r="AD18" s="11">
        <v>0</v>
      </c>
      <c r="AE18" s="14">
        <v>45658</v>
      </c>
      <c r="AF18" s="14">
        <v>46600</v>
      </c>
      <c r="AG18" s="30">
        <v>0</v>
      </c>
      <c r="AH18" s="14" t="s">
        <v>38</v>
      </c>
      <c r="AI18" s="9" t="s">
        <v>38</v>
      </c>
      <c r="AJ18" s="9" t="s">
        <v>174</v>
      </c>
    </row>
    <row r="19" spans="1:36" s="8" customFormat="1" ht="77.25" customHeight="1" x14ac:dyDescent="0.25">
      <c r="A19" s="46">
        <v>17</v>
      </c>
      <c r="B19" s="9" t="s">
        <v>97</v>
      </c>
      <c r="C19" s="9" t="s">
        <v>98</v>
      </c>
      <c r="D19" s="13" t="s">
        <v>105</v>
      </c>
      <c r="E19" s="9" t="s">
        <v>106</v>
      </c>
      <c r="F19" s="13" t="s">
        <v>175</v>
      </c>
      <c r="G19" s="9" t="s">
        <v>39</v>
      </c>
      <c r="H19" s="9" t="s">
        <v>134</v>
      </c>
      <c r="I19" s="9" t="s">
        <v>32</v>
      </c>
      <c r="J19" s="13" t="s">
        <v>176</v>
      </c>
      <c r="K19" s="13" t="s">
        <v>119</v>
      </c>
      <c r="L19" s="13">
        <v>29.70654</v>
      </c>
      <c r="M19" s="13">
        <v>-82.938239999999993</v>
      </c>
      <c r="N19" s="9" t="s">
        <v>44</v>
      </c>
      <c r="O19" s="12" t="s">
        <v>177</v>
      </c>
      <c r="P19" s="13" t="s">
        <v>38</v>
      </c>
      <c r="Q19" s="28" t="s">
        <v>191</v>
      </c>
      <c r="R19" s="9" t="s">
        <v>38</v>
      </c>
      <c r="S19" s="28" t="s">
        <v>191</v>
      </c>
      <c r="T19" s="9" t="s">
        <v>38</v>
      </c>
      <c r="U19" s="28" t="s">
        <v>191</v>
      </c>
      <c r="V19" s="28" t="s">
        <v>191</v>
      </c>
      <c r="W19" s="28" t="s">
        <v>191</v>
      </c>
      <c r="X19" s="9" t="s">
        <v>38</v>
      </c>
      <c r="Y19" s="10" t="s">
        <v>191</v>
      </c>
      <c r="Z19" s="9">
        <v>38</v>
      </c>
      <c r="AA19" s="11">
        <v>225000</v>
      </c>
      <c r="AB19" s="11">
        <v>231000</v>
      </c>
      <c r="AC19" s="11">
        <v>0</v>
      </c>
      <c r="AD19" s="11">
        <v>0</v>
      </c>
      <c r="AE19" s="14">
        <v>45292</v>
      </c>
      <c r="AF19" s="14">
        <v>45657</v>
      </c>
      <c r="AG19" s="30" t="s">
        <v>62</v>
      </c>
      <c r="AH19" s="14" t="s">
        <v>64</v>
      </c>
      <c r="AI19" s="9" t="s">
        <v>38</v>
      </c>
      <c r="AJ19" s="9" t="s">
        <v>178</v>
      </c>
    </row>
    <row r="20" spans="1:36" s="8" customFormat="1" ht="138.75" customHeight="1" x14ac:dyDescent="0.25">
      <c r="A20" s="46">
        <v>18</v>
      </c>
      <c r="B20" s="9" t="s">
        <v>179</v>
      </c>
      <c r="C20" s="9" t="s">
        <v>180</v>
      </c>
      <c r="D20" s="9" t="s">
        <v>181</v>
      </c>
      <c r="E20" s="9" t="s">
        <v>182</v>
      </c>
      <c r="F20" s="9" t="s">
        <v>183</v>
      </c>
      <c r="G20" s="9" t="s">
        <v>39</v>
      </c>
      <c r="H20" s="16" t="s">
        <v>184</v>
      </c>
      <c r="I20" s="16" t="s">
        <v>185</v>
      </c>
      <c r="J20" s="16" t="s">
        <v>186</v>
      </c>
      <c r="K20" s="9" t="s">
        <v>187</v>
      </c>
      <c r="L20" s="9">
        <v>28.946028999999999</v>
      </c>
      <c r="M20" s="9">
        <v>-81.289567000000005</v>
      </c>
      <c r="N20" s="9" t="s">
        <v>46</v>
      </c>
      <c r="O20" s="23" t="s">
        <v>188</v>
      </c>
      <c r="P20" s="9" t="s">
        <v>34</v>
      </c>
      <c r="Q20" s="9" t="s">
        <v>189</v>
      </c>
      <c r="R20" s="9" t="s">
        <v>34</v>
      </c>
      <c r="S20" s="9" t="s">
        <v>190</v>
      </c>
      <c r="T20" s="9" t="s">
        <v>34</v>
      </c>
      <c r="U20" s="37">
        <v>2038</v>
      </c>
      <c r="V20" s="37">
        <v>229</v>
      </c>
      <c r="W20" s="27" t="s">
        <v>191</v>
      </c>
      <c r="X20" s="9" t="s">
        <v>34</v>
      </c>
      <c r="Y20" s="9">
        <v>0.02</v>
      </c>
      <c r="Z20" s="10" t="s">
        <v>191</v>
      </c>
      <c r="AA20" s="11">
        <v>7458019</v>
      </c>
      <c r="AB20" s="11">
        <v>3600000</v>
      </c>
      <c r="AC20" s="11">
        <v>0</v>
      </c>
      <c r="AD20" s="11">
        <v>0</v>
      </c>
      <c r="AE20" s="14">
        <v>45658</v>
      </c>
      <c r="AF20" s="14">
        <v>46539</v>
      </c>
      <c r="AG20" s="30">
        <v>0.6</v>
      </c>
      <c r="AH20" s="14" t="s">
        <v>38</v>
      </c>
      <c r="AI20" s="9" t="s">
        <v>38</v>
      </c>
      <c r="AJ20" s="15" t="s">
        <v>192</v>
      </c>
    </row>
    <row r="21" spans="1:36" s="8" customFormat="1" ht="150.75" customHeight="1" x14ac:dyDescent="0.25">
      <c r="A21" s="46">
        <v>19</v>
      </c>
      <c r="B21" s="9" t="s">
        <v>179</v>
      </c>
      <c r="C21" s="9" t="s">
        <v>180</v>
      </c>
      <c r="D21" s="9" t="s">
        <v>193</v>
      </c>
      <c r="E21" s="9" t="s">
        <v>194</v>
      </c>
      <c r="F21" s="9" t="s">
        <v>195</v>
      </c>
      <c r="G21" s="9" t="s">
        <v>39</v>
      </c>
      <c r="H21" s="9" t="s">
        <v>196</v>
      </c>
      <c r="I21" s="16" t="s">
        <v>197</v>
      </c>
      <c r="J21" s="9" t="s">
        <v>198</v>
      </c>
      <c r="K21" s="9" t="s">
        <v>199</v>
      </c>
      <c r="L21" s="9">
        <v>28.577742000000001</v>
      </c>
      <c r="M21" s="9">
        <v>-81.582016999999993</v>
      </c>
      <c r="N21" s="9" t="s">
        <v>46</v>
      </c>
      <c r="O21" s="23" t="s">
        <v>200</v>
      </c>
      <c r="P21" s="9" t="s">
        <v>34</v>
      </c>
      <c r="Q21" s="9" t="s">
        <v>201</v>
      </c>
      <c r="R21" s="9" t="s">
        <v>38</v>
      </c>
      <c r="S21" s="9" t="s">
        <v>191</v>
      </c>
      <c r="T21" s="9" t="s">
        <v>34</v>
      </c>
      <c r="U21" s="38">
        <v>12096</v>
      </c>
      <c r="V21" s="37" t="s">
        <v>191</v>
      </c>
      <c r="W21" s="27" t="s">
        <v>191</v>
      </c>
      <c r="X21" s="9" t="s">
        <v>34</v>
      </c>
      <c r="Y21" s="16">
        <v>0.45</v>
      </c>
      <c r="Z21" s="10" t="s">
        <v>191</v>
      </c>
      <c r="AA21" s="11">
        <v>5000000</v>
      </c>
      <c r="AB21" s="11">
        <v>72933920</v>
      </c>
      <c r="AC21" s="11">
        <v>0</v>
      </c>
      <c r="AD21" s="11">
        <v>0</v>
      </c>
      <c r="AE21" s="14">
        <v>45246</v>
      </c>
      <c r="AF21" s="14">
        <v>46763</v>
      </c>
      <c r="AG21" s="30">
        <v>0.6</v>
      </c>
      <c r="AH21" s="14" t="s">
        <v>38</v>
      </c>
      <c r="AI21" s="9" t="s">
        <v>38</v>
      </c>
      <c r="AJ21" s="15" t="s">
        <v>202</v>
      </c>
    </row>
    <row r="22" spans="1:36" s="8" customFormat="1" ht="120" x14ac:dyDescent="0.25">
      <c r="A22" s="46">
        <v>20</v>
      </c>
      <c r="B22" s="9" t="s">
        <v>179</v>
      </c>
      <c r="C22" s="9" t="s">
        <v>180</v>
      </c>
      <c r="D22" s="9" t="s">
        <v>203</v>
      </c>
      <c r="E22" s="9" t="s">
        <v>204</v>
      </c>
      <c r="F22" s="9" t="s">
        <v>196</v>
      </c>
      <c r="G22" s="9" t="s">
        <v>39</v>
      </c>
      <c r="H22" s="9" t="s">
        <v>196</v>
      </c>
      <c r="I22" s="16" t="s">
        <v>197</v>
      </c>
      <c r="J22" s="9" t="s">
        <v>205</v>
      </c>
      <c r="K22" s="9" t="s">
        <v>199</v>
      </c>
      <c r="L22" s="9">
        <v>28.601929999999999</v>
      </c>
      <c r="M22" s="9">
        <v>-81.526106999999996</v>
      </c>
      <c r="N22" s="9" t="s">
        <v>45</v>
      </c>
      <c r="O22" s="23" t="s">
        <v>206</v>
      </c>
      <c r="P22" s="9" t="s">
        <v>34</v>
      </c>
      <c r="Q22" s="9" t="s">
        <v>207</v>
      </c>
      <c r="R22" s="9" t="s">
        <v>34</v>
      </c>
      <c r="S22" s="9" t="s">
        <v>208</v>
      </c>
      <c r="T22" s="9" t="s">
        <v>38</v>
      </c>
      <c r="U22" s="38" t="s">
        <v>191</v>
      </c>
      <c r="V22" s="38" t="s">
        <v>191</v>
      </c>
      <c r="W22" s="28" t="s">
        <v>191</v>
      </c>
      <c r="X22" s="9" t="s">
        <v>34</v>
      </c>
      <c r="Y22" s="16">
        <v>1</v>
      </c>
      <c r="Z22" s="10" t="s">
        <v>191</v>
      </c>
      <c r="AA22" s="11">
        <v>1532500</v>
      </c>
      <c r="AB22" s="11">
        <v>1532500</v>
      </c>
      <c r="AC22" s="11">
        <v>0</v>
      </c>
      <c r="AD22" s="11">
        <v>0</v>
      </c>
      <c r="AE22" s="14">
        <v>45627</v>
      </c>
      <c r="AF22" s="14">
        <v>46052</v>
      </c>
      <c r="AG22" s="30">
        <v>0.9</v>
      </c>
      <c r="AH22" s="14" t="s">
        <v>38</v>
      </c>
      <c r="AI22" s="9" t="s">
        <v>38</v>
      </c>
      <c r="AJ22" s="15" t="s">
        <v>209</v>
      </c>
    </row>
    <row r="23" spans="1:36" s="8" customFormat="1" ht="133.5" customHeight="1" x14ac:dyDescent="0.25">
      <c r="A23" s="46">
        <v>21</v>
      </c>
      <c r="B23" s="9" t="s">
        <v>179</v>
      </c>
      <c r="C23" s="9" t="s">
        <v>180</v>
      </c>
      <c r="D23" s="9" t="s">
        <v>210</v>
      </c>
      <c r="E23" s="9" t="s">
        <v>211</v>
      </c>
      <c r="F23" s="9" t="s">
        <v>196</v>
      </c>
      <c r="G23" s="9" t="s">
        <v>39</v>
      </c>
      <c r="H23" s="9" t="s">
        <v>196</v>
      </c>
      <c r="I23" s="16" t="s">
        <v>197</v>
      </c>
      <c r="J23" s="16" t="s">
        <v>212</v>
      </c>
      <c r="K23" s="9" t="s">
        <v>199</v>
      </c>
      <c r="L23" s="9">
        <v>28.568566000000001</v>
      </c>
      <c r="M23" s="9">
        <v>-81.452181999999993</v>
      </c>
      <c r="N23" s="9" t="s">
        <v>46</v>
      </c>
      <c r="O23" s="23" t="s">
        <v>213</v>
      </c>
      <c r="P23" s="9" t="s">
        <v>34</v>
      </c>
      <c r="Q23" s="9" t="s">
        <v>214</v>
      </c>
      <c r="R23" s="9" t="s">
        <v>38</v>
      </c>
      <c r="S23" s="9" t="s">
        <v>191</v>
      </c>
      <c r="T23" s="9" t="s">
        <v>34</v>
      </c>
      <c r="U23" s="37">
        <v>1642</v>
      </c>
      <c r="V23" s="37">
        <v>158</v>
      </c>
      <c r="W23" s="28" t="s">
        <v>191</v>
      </c>
      <c r="X23" s="9" t="s">
        <v>34</v>
      </c>
      <c r="Y23" s="9">
        <v>2.4E-2</v>
      </c>
      <c r="Z23" s="10" t="s">
        <v>191</v>
      </c>
      <c r="AA23" s="11">
        <v>3167000</v>
      </c>
      <c r="AB23" s="11">
        <v>7201000</v>
      </c>
      <c r="AC23" s="11">
        <v>0</v>
      </c>
      <c r="AD23" s="11">
        <v>0</v>
      </c>
      <c r="AE23" s="14">
        <v>45672</v>
      </c>
      <c r="AF23" s="14">
        <v>46127</v>
      </c>
      <c r="AG23" s="30">
        <v>0.3</v>
      </c>
      <c r="AH23" s="14" t="s">
        <v>38</v>
      </c>
      <c r="AI23" s="9" t="s">
        <v>38</v>
      </c>
      <c r="AJ23" s="15" t="s">
        <v>215</v>
      </c>
    </row>
    <row r="24" spans="1:36" s="8" customFormat="1" ht="161.25" customHeight="1" x14ac:dyDescent="0.25">
      <c r="A24" s="46">
        <v>22</v>
      </c>
      <c r="B24" s="9" t="s">
        <v>179</v>
      </c>
      <c r="C24" s="9" t="s">
        <v>180</v>
      </c>
      <c r="D24" s="9" t="s">
        <v>210</v>
      </c>
      <c r="E24" s="9" t="s">
        <v>211</v>
      </c>
      <c r="F24" s="9" t="s">
        <v>196</v>
      </c>
      <c r="G24" s="9" t="s">
        <v>39</v>
      </c>
      <c r="H24" s="9" t="s">
        <v>196</v>
      </c>
      <c r="I24" s="16" t="s">
        <v>197</v>
      </c>
      <c r="J24" s="9" t="s">
        <v>216</v>
      </c>
      <c r="K24" s="9" t="s">
        <v>199</v>
      </c>
      <c r="L24" s="9">
        <v>28.687246999999999</v>
      </c>
      <c r="M24" s="9">
        <v>-81.471896000000001</v>
      </c>
      <c r="N24" s="9" t="s">
        <v>46</v>
      </c>
      <c r="O24" s="23" t="s">
        <v>217</v>
      </c>
      <c r="P24" s="9" t="s">
        <v>34</v>
      </c>
      <c r="Q24" s="9" t="s">
        <v>218</v>
      </c>
      <c r="R24" s="9" t="s">
        <v>38</v>
      </c>
      <c r="S24" s="9" t="s">
        <v>191</v>
      </c>
      <c r="T24" s="9" t="s">
        <v>34</v>
      </c>
      <c r="U24" s="37">
        <v>4399</v>
      </c>
      <c r="V24" s="37">
        <v>423</v>
      </c>
      <c r="W24" s="28" t="s">
        <v>191</v>
      </c>
      <c r="X24" s="9" t="s">
        <v>34</v>
      </c>
      <c r="Y24" s="16">
        <v>0.06</v>
      </c>
      <c r="Z24" s="10" t="s">
        <v>191</v>
      </c>
      <c r="AA24" s="11">
        <v>3000000</v>
      </c>
      <c r="AB24" s="11">
        <v>23700000</v>
      </c>
      <c r="AC24" s="11">
        <v>0</v>
      </c>
      <c r="AD24" s="11">
        <v>0</v>
      </c>
      <c r="AE24" s="14">
        <v>45649</v>
      </c>
      <c r="AF24" s="14">
        <v>46387</v>
      </c>
      <c r="AG24" s="30">
        <v>0.3</v>
      </c>
      <c r="AH24" s="14" t="s">
        <v>38</v>
      </c>
      <c r="AI24" s="9" t="s">
        <v>38</v>
      </c>
      <c r="AJ24" s="15" t="s">
        <v>219</v>
      </c>
    </row>
    <row r="25" spans="1:36" s="8" customFormat="1" ht="114.75" customHeight="1" x14ac:dyDescent="0.25">
      <c r="A25" s="46">
        <v>23</v>
      </c>
      <c r="B25" s="9" t="s">
        <v>179</v>
      </c>
      <c r="C25" s="9" t="s">
        <v>180</v>
      </c>
      <c r="D25" s="9" t="s">
        <v>220</v>
      </c>
      <c r="E25" s="9" t="s">
        <v>221</v>
      </c>
      <c r="F25" s="9" t="s">
        <v>222</v>
      </c>
      <c r="G25" s="9" t="s">
        <v>39</v>
      </c>
      <c r="H25" s="9" t="s">
        <v>223</v>
      </c>
      <c r="I25" s="16" t="s">
        <v>224</v>
      </c>
      <c r="J25" s="9" t="s">
        <v>225</v>
      </c>
      <c r="K25" s="9" t="s">
        <v>226</v>
      </c>
      <c r="L25" s="9">
        <v>29.126479</v>
      </c>
      <c r="M25" s="9">
        <v>-82.023521000000002</v>
      </c>
      <c r="N25" s="9" t="s">
        <v>46</v>
      </c>
      <c r="O25" s="23" t="s">
        <v>227</v>
      </c>
      <c r="P25" s="9" t="s">
        <v>38</v>
      </c>
      <c r="Q25" s="9" t="s">
        <v>191</v>
      </c>
      <c r="R25" s="9" t="s">
        <v>38</v>
      </c>
      <c r="S25" s="9" t="s">
        <v>191</v>
      </c>
      <c r="T25" s="9" t="s">
        <v>34</v>
      </c>
      <c r="U25" s="37">
        <v>2540</v>
      </c>
      <c r="V25" s="37">
        <v>251</v>
      </c>
      <c r="W25" s="36">
        <v>261</v>
      </c>
      <c r="X25" s="9" t="s">
        <v>38</v>
      </c>
      <c r="Y25" s="9" t="s">
        <v>228</v>
      </c>
      <c r="Z25" s="10" t="s">
        <v>191</v>
      </c>
      <c r="AA25" s="11">
        <v>25000000</v>
      </c>
      <c r="AB25" s="11">
        <v>0</v>
      </c>
      <c r="AC25" s="11">
        <v>0</v>
      </c>
      <c r="AD25" s="11">
        <v>0</v>
      </c>
      <c r="AE25" s="14">
        <v>45597</v>
      </c>
      <c r="AF25" s="14">
        <v>46265</v>
      </c>
      <c r="AG25" s="30">
        <v>0.9</v>
      </c>
      <c r="AH25" s="14" t="s">
        <v>38</v>
      </c>
      <c r="AI25" s="9" t="s">
        <v>38</v>
      </c>
      <c r="AJ25" s="15"/>
    </row>
    <row r="26" spans="1:36" s="8" customFormat="1" ht="102.75" customHeight="1" x14ac:dyDescent="0.25">
      <c r="A26" s="46">
        <v>24</v>
      </c>
      <c r="B26" s="9" t="s">
        <v>179</v>
      </c>
      <c r="C26" s="9" t="s">
        <v>180</v>
      </c>
      <c r="D26" s="9" t="s">
        <v>220</v>
      </c>
      <c r="E26" s="9" t="s">
        <v>221</v>
      </c>
      <c r="F26" s="9" t="s">
        <v>222</v>
      </c>
      <c r="G26" s="9" t="s">
        <v>39</v>
      </c>
      <c r="H26" s="9" t="s">
        <v>223</v>
      </c>
      <c r="I26" s="16" t="s">
        <v>224</v>
      </c>
      <c r="J26" s="9" t="s">
        <v>229</v>
      </c>
      <c r="K26" s="9" t="s">
        <v>226</v>
      </c>
      <c r="L26" s="9">
        <v>28.998431</v>
      </c>
      <c r="M26" s="9">
        <v>-82.024327</v>
      </c>
      <c r="N26" s="16" t="s">
        <v>46</v>
      </c>
      <c r="O26" s="23" t="s">
        <v>230</v>
      </c>
      <c r="P26" s="9" t="s">
        <v>38</v>
      </c>
      <c r="Q26" s="9" t="s">
        <v>191</v>
      </c>
      <c r="R26" s="9" t="s">
        <v>38</v>
      </c>
      <c r="S26" s="9" t="s">
        <v>191</v>
      </c>
      <c r="T26" s="9" t="s">
        <v>34</v>
      </c>
      <c r="U26" s="37">
        <v>3087</v>
      </c>
      <c r="V26" s="37">
        <v>302</v>
      </c>
      <c r="W26" s="36">
        <v>199</v>
      </c>
      <c r="X26" s="9" t="s">
        <v>38</v>
      </c>
      <c r="Y26" s="9" t="s">
        <v>228</v>
      </c>
      <c r="Z26" s="10" t="s">
        <v>191</v>
      </c>
      <c r="AA26" s="11">
        <v>21500000</v>
      </c>
      <c r="AB26" s="11">
        <v>0</v>
      </c>
      <c r="AC26" s="11">
        <v>0</v>
      </c>
      <c r="AD26" s="11">
        <v>0</v>
      </c>
      <c r="AE26" s="14">
        <v>45627</v>
      </c>
      <c r="AF26" s="14">
        <v>46326</v>
      </c>
      <c r="AG26" s="30">
        <v>0.6</v>
      </c>
      <c r="AH26" s="14" t="s">
        <v>38</v>
      </c>
      <c r="AI26" s="9" t="s">
        <v>38</v>
      </c>
      <c r="AJ26" s="15"/>
    </row>
    <row r="27" spans="1:36" s="8" customFormat="1" ht="128.25" customHeight="1" x14ac:dyDescent="0.25">
      <c r="A27" s="46">
        <v>25</v>
      </c>
      <c r="B27" s="9" t="s">
        <v>179</v>
      </c>
      <c r="C27" s="9" t="s">
        <v>180</v>
      </c>
      <c r="D27" s="9" t="s">
        <v>231</v>
      </c>
      <c r="E27" s="9" t="s">
        <v>232</v>
      </c>
      <c r="F27" s="9" t="s">
        <v>222</v>
      </c>
      <c r="G27" s="9" t="s">
        <v>39</v>
      </c>
      <c r="H27" s="9" t="s">
        <v>223</v>
      </c>
      <c r="I27" s="16" t="s">
        <v>224</v>
      </c>
      <c r="J27" s="9" t="s">
        <v>233</v>
      </c>
      <c r="K27" s="9" t="s">
        <v>226</v>
      </c>
      <c r="L27" s="9">
        <v>29.147852</v>
      </c>
      <c r="M27" s="9">
        <v>-82.121761000000006</v>
      </c>
      <c r="N27" s="9" t="s">
        <v>49</v>
      </c>
      <c r="O27" s="32" t="s">
        <v>234</v>
      </c>
      <c r="P27" s="9" t="s">
        <v>38</v>
      </c>
      <c r="Q27" s="9" t="s">
        <v>191</v>
      </c>
      <c r="R27" s="9" t="s">
        <v>34</v>
      </c>
      <c r="S27" s="9" t="s">
        <v>235</v>
      </c>
      <c r="T27" s="9" t="s">
        <v>38</v>
      </c>
      <c r="U27" s="37" t="s">
        <v>191</v>
      </c>
      <c r="V27" s="37" t="s">
        <v>191</v>
      </c>
      <c r="W27" s="27" t="s">
        <v>191</v>
      </c>
      <c r="X27" s="9" t="s">
        <v>38</v>
      </c>
      <c r="Y27" s="9" t="s">
        <v>228</v>
      </c>
      <c r="Z27" s="10" t="s">
        <v>191</v>
      </c>
      <c r="AA27" s="11">
        <v>4688950</v>
      </c>
      <c r="AB27" s="11">
        <v>14066851</v>
      </c>
      <c r="AC27" s="11">
        <v>0</v>
      </c>
      <c r="AD27" s="11">
        <v>0</v>
      </c>
      <c r="AE27" s="14">
        <v>45657</v>
      </c>
      <c r="AF27" s="14">
        <v>46202</v>
      </c>
      <c r="AG27" s="30">
        <v>0</v>
      </c>
      <c r="AH27" s="14" t="s">
        <v>38</v>
      </c>
      <c r="AI27" s="9" t="s">
        <v>34</v>
      </c>
      <c r="AJ27" s="17"/>
    </row>
    <row r="28" spans="1:36" s="8" customFormat="1" ht="128.25" customHeight="1" x14ac:dyDescent="0.25">
      <c r="A28" s="46">
        <v>26</v>
      </c>
      <c r="B28" s="9" t="s">
        <v>179</v>
      </c>
      <c r="C28" s="9" t="s">
        <v>180</v>
      </c>
      <c r="D28" s="9" t="s">
        <v>236</v>
      </c>
      <c r="E28" s="9" t="s">
        <v>237</v>
      </c>
      <c r="F28" s="9" t="s">
        <v>196</v>
      </c>
      <c r="G28" s="9" t="s">
        <v>39</v>
      </c>
      <c r="H28" s="9" t="s">
        <v>196</v>
      </c>
      <c r="I28" s="16" t="s">
        <v>197</v>
      </c>
      <c r="J28" s="9" t="s">
        <v>238</v>
      </c>
      <c r="K28" s="9" t="s">
        <v>239</v>
      </c>
      <c r="L28" s="9">
        <v>26.822047000000001</v>
      </c>
      <c r="M28" s="9">
        <v>-81.392510999999999</v>
      </c>
      <c r="N28" s="9" t="s">
        <v>46</v>
      </c>
      <c r="O28" s="23" t="s">
        <v>240</v>
      </c>
      <c r="P28" s="9" t="s">
        <v>38</v>
      </c>
      <c r="Q28" s="9" t="s">
        <v>191</v>
      </c>
      <c r="R28" s="9" t="s">
        <v>38</v>
      </c>
      <c r="S28" s="9" t="s">
        <v>191</v>
      </c>
      <c r="T28" s="9" t="s">
        <v>34</v>
      </c>
      <c r="U28" s="37">
        <v>2184</v>
      </c>
      <c r="V28" s="37">
        <v>210</v>
      </c>
      <c r="W28" s="27" t="s">
        <v>191</v>
      </c>
      <c r="X28" s="9" t="s">
        <v>34</v>
      </c>
      <c r="Y28" s="9">
        <v>0.03</v>
      </c>
      <c r="Z28" s="10" t="s">
        <v>191</v>
      </c>
      <c r="AA28" s="11">
        <v>6125000</v>
      </c>
      <c r="AB28" s="11">
        <v>6125000</v>
      </c>
      <c r="AC28" s="11">
        <v>0</v>
      </c>
      <c r="AD28" s="11">
        <v>0</v>
      </c>
      <c r="AE28" s="14">
        <v>46023</v>
      </c>
      <c r="AF28" s="14">
        <v>46568</v>
      </c>
      <c r="AG28" s="30">
        <v>0</v>
      </c>
      <c r="AH28" s="14" t="s">
        <v>38</v>
      </c>
      <c r="AI28" s="9" t="s">
        <v>38</v>
      </c>
      <c r="AJ28" s="15" t="s">
        <v>241</v>
      </c>
    </row>
    <row r="29" spans="1:36" s="8" customFormat="1" ht="176.25" customHeight="1" x14ac:dyDescent="0.25">
      <c r="A29" s="46">
        <v>27</v>
      </c>
      <c r="B29" s="9" t="s">
        <v>179</v>
      </c>
      <c r="C29" s="9" t="s">
        <v>180</v>
      </c>
      <c r="D29" s="9" t="s">
        <v>220</v>
      </c>
      <c r="E29" s="9" t="s">
        <v>221</v>
      </c>
      <c r="F29" s="9" t="s">
        <v>222</v>
      </c>
      <c r="G29" s="9" t="s">
        <v>39</v>
      </c>
      <c r="H29" s="9" t="s">
        <v>223</v>
      </c>
      <c r="I29" s="16" t="s">
        <v>224</v>
      </c>
      <c r="J29" s="9" t="s">
        <v>242</v>
      </c>
      <c r="K29" s="9" t="s">
        <v>226</v>
      </c>
      <c r="L29" s="9">
        <v>29.131426999999999</v>
      </c>
      <c r="M29" s="9">
        <v>-82.031991000000005</v>
      </c>
      <c r="N29" s="9" t="s">
        <v>49</v>
      </c>
      <c r="O29" s="23" t="s">
        <v>243</v>
      </c>
      <c r="P29" s="9" t="s">
        <v>38</v>
      </c>
      <c r="Q29" s="9" t="s">
        <v>191</v>
      </c>
      <c r="R29" s="9" t="s">
        <v>34</v>
      </c>
      <c r="S29" s="9" t="s">
        <v>244</v>
      </c>
      <c r="T29" s="9" t="s">
        <v>38</v>
      </c>
      <c r="U29" s="27" t="s">
        <v>191</v>
      </c>
      <c r="V29" s="27" t="s">
        <v>191</v>
      </c>
      <c r="W29" s="27" t="s">
        <v>191</v>
      </c>
      <c r="X29" s="9" t="s">
        <v>34</v>
      </c>
      <c r="Y29" s="9">
        <v>1.5</v>
      </c>
      <c r="Z29" s="10" t="s">
        <v>191</v>
      </c>
      <c r="AA29" s="11">
        <v>8251250</v>
      </c>
      <c r="AB29" s="11">
        <v>8251250</v>
      </c>
      <c r="AC29" s="11">
        <v>0</v>
      </c>
      <c r="AD29" s="11">
        <v>0</v>
      </c>
      <c r="AE29" s="14">
        <v>45992</v>
      </c>
      <c r="AF29" s="14">
        <v>46142</v>
      </c>
      <c r="AG29" s="33">
        <v>0.3</v>
      </c>
      <c r="AH29" s="14" t="s">
        <v>38</v>
      </c>
      <c r="AI29" s="9" t="s">
        <v>38</v>
      </c>
      <c r="AJ29" s="15" t="s">
        <v>245</v>
      </c>
    </row>
    <row r="30" spans="1:36" s="8" customFormat="1" ht="115.5" customHeight="1" x14ac:dyDescent="0.25">
      <c r="A30" s="46">
        <v>28</v>
      </c>
      <c r="B30" s="9" t="s">
        <v>179</v>
      </c>
      <c r="C30" s="9" t="s">
        <v>180</v>
      </c>
      <c r="D30" s="9" t="s">
        <v>246</v>
      </c>
      <c r="E30" s="9" t="s">
        <v>247</v>
      </c>
      <c r="F30" s="9" t="s">
        <v>183</v>
      </c>
      <c r="G30" s="9" t="s">
        <v>39</v>
      </c>
      <c r="H30" s="16" t="s">
        <v>184</v>
      </c>
      <c r="I30" s="16" t="s">
        <v>185</v>
      </c>
      <c r="J30" s="9" t="s">
        <v>248</v>
      </c>
      <c r="K30" s="9" t="s">
        <v>187</v>
      </c>
      <c r="L30" s="9">
        <v>29.014225</v>
      </c>
      <c r="M30" s="9">
        <v>-81.221594999999994</v>
      </c>
      <c r="N30" s="16" t="s">
        <v>49</v>
      </c>
      <c r="O30" s="23" t="s">
        <v>249</v>
      </c>
      <c r="P30" s="9" t="s">
        <v>34</v>
      </c>
      <c r="Q30" s="9" t="s">
        <v>250</v>
      </c>
      <c r="R30" s="16" t="s">
        <v>38</v>
      </c>
      <c r="S30" s="16" t="s">
        <v>191</v>
      </c>
      <c r="T30" s="9" t="s">
        <v>38</v>
      </c>
      <c r="U30" s="34" t="s">
        <v>191</v>
      </c>
      <c r="V30" s="27" t="s">
        <v>191</v>
      </c>
      <c r="W30" s="27" t="s">
        <v>191</v>
      </c>
      <c r="X30" s="9" t="s">
        <v>38</v>
      </c>
      <c r="Y30" s="9" t="s">
        <v>228</v>
      </c>
      <c r="Z30" s="10" t="s">
        <v>191</v>
      </c>
      <c r="AA30" s="11">
        <v>6000000</v>
      </c>
      <c r="AB30" s="11">
        <v>6000000</v>
      </c>
      <c r="AC30" s="11">
        <v>0</v>
      </c>
      <c r="AD30" s="11">
        <v>0</v>
      </c>
      <c r="AE30" s="14">
        <v>45778</v>
      </c>
      <c r="AF30" s="14">
        <v>46387</v>
      </c>
      <c r="AG30" s="30">
        <v>0.6</v>
      </c>
      <c r="AH30" s="14" t="s">
        <v>38</v>
      </c>
      <c r="AI30" s="9" t="s">
        <v>38</v>
      </c>
      <c r="AJ30" s="15" t="s">
        <v>251</v>
      </c>
    </row>
    <row r="31" spans="1:36" s="8" customFormat="1" ht="149.25" customHeight="1" x14ac:dyDescent="0.25">
      <c r="A31" s="46">
        <v>29</v>
      </c>
      <c r="B31" s="9" t="s">
        <v>179</v>
      </c>
      <c r="C31" s="9" t="s">
        <v>180</v>
      </c>
      <c r="D31" s="9" t="s">
        <v>252</v>
      </c>
      <c r="E31" s="9" t="s">
        <v>253</v>
      </c>
      <c r="F31" s="9" t="s">
        <v>222</v>
      </c>
      <c r="G31" s="9" t="s">
        <v>39</v>
      </c>
      <c r="H31" s="9" t="s">
        <v>223</v>
      </c>
      <c r="I31" s="16" t="s">
        <v>224</v>
      </c>
      <c r="J31" s="9" t="s">
        <v>254</v>
      </c>
      <c r="K31" s="9" t="s">
        <v>126</v>
      </c>
      <c r="L31" s="9">
        <v>29.589120999999999</v>
      </c>
      <c r="M31" s="9">
        <v>-82.074127000000004</v>
      </c>
      <c r="N31" s="9" t="s">
        <v>46</v>
      </c>
      <c r="O31" s="15" t="s">
        <v>255</v>
      </c>
      <c r="P31" s="9" t="s">
        <v>38</v>
      </c>
      <c r="Q31" s="9" t="s">
        <v>191</v>
      </c>
      <c r="R31" s="9" t="s">
        <v>38</v>
      </c>
      <c r="S31" s="9" t="s">
        <v>191</v>
      </c>
      <c r="T31" s="9" t="s">
        <v>34</v>
      </c>
      <c r="U31" s="37">
        <v>1501</v>
      </c>
      <c r="V31" s="27" t="s">
        <v>191</v>
      </c>
      <c r="W31" s="27" t="s">
        <v>191</v>
      </c>
      <c r="X31" s="9" t="s">
        <v>38</v>
      </c>
      <c r="Y31" s="18" t="s">
        <v>228</v>
      </c>
      <c r="Z31" s="10" t="s">
        <v>191</v>
      </c>
      <c r="AA31" s="11">
        <v>700000</v>
      </c>
      <c r="AB31" s="11">
        <v>0</v>
      </c>
      <c r="AC31" s="11">
        <v>1000000</v>
      </c>
      <c r="AD31" s="11">
        <f>SUM(AD20:AD30)</f>
        <v>0</v>
      </c>
      <c r="AE31" s="14">
        <v>45505</v>
      </c>
      <c r="AF31" s="14">
        <v>45656</v>
      </c>
      <c r="AG31" s="30">
        <v>0.6</v>
      </c>
      <c r="AH31" s="14" t="s">
        <v>38</v>
      </c>
      <c r="AI31" s="9" t="s">
        <v>38</v>
      </c>
      <c r="AJ31" s="15" t="s">
        <v>256</v>
      </c>
    </row>
    <row r="32" spans="1:36" s="8" customFormat="1" ht="147" customHeight="1" x14ac:dyDescent="0.25">
      <c r="A32" s="46">
        <v>30</v>
      </c>
      <c r="B32" s="9" t="s">
        <v>179</v>
      </c>
      <c r="C32" s="9" t="s">
        <v>180</v>
      </c>
      <c r="D32" s="9" t="s">
        <v>257</v>
      </c>
      <c r="E32" s="9" t="s">
        <v>258</v>
      </c>
      <c r="F32" s="9" t="s">
        <v>196</v>
      </c>
      <c r="G32" s="9" t="s">
        <v>39</v>
      </c>
      <c r="H32" s="16" t="s">
        <v>196</v>
      </c>
      <c r="I32" s="16" t="s">
        <v>197</v>
      </c>
      <c r="J32" s="16" t="s">
        <v>259</v>
      </c>
      <c r="K32" s="9" t="s">
        <v>260</v>
      </c>
      <c r="L32" s="9">
        <v>28.340599999999998</v>
      </c>
      <c r="M32" s="9">
        <v>-80.933700000000002</v>
      </c>
      <c r="N32" s="9" t="s">
        <v>49</v>
      </c>
      <c r="O32" s="17" t="s">
        <v>261</v>
      </c>
      <c r="P32" s="9" t="s">
        <v>38</v>
      </c>
      <c r="Q32" s="9" t="s">
        <v>191</v>
      </c>
      <c r="R32" s="9" t="s">
        <v>34</v>
      </c>
      <c r="S32" s="9" t="s">
        <v>262</v>
      </c>
      <c r="T32" s="9" t="s">
        <v>38</v>
      </c>
      <c r="U32" s="34" t="s">
        <v>191</v>
      </c>
      <c r="V32" s="34" t="s">
        <v>191</v>
      </c>
      <c r="W32" s="34" t="s">
        <v>191</v>
      </c>
      <c r="X32" s="9" t="s">
        <v>34</v>
      </c>
      <c r="Y32" s="9">
        <v>54</v>
      </c>
      <c r="Z32" s="10" t="s">
        <v>191</v>
      </c>
      <c r="AA32" s="11">
        <v>27500000</v>
      </c>
      <c r="AB32" s="11" t="s">
        <v>263</v>
      </c>
      <c r="AC32" s="11">
        <v>0</v>
      </c>
      <c r="AD32" s="11">
        <v>0</v>
      </c>
      <c r="AE32" s="14">
        <v>46054</v>
      </c>
      <c r="AF32" s="14">
        <v>47148</v>
      </c>
      <c r="AG32" s="30">
        <v>0.6</v>
      </c>
      <c r="AH32" s="9" t="s">
        <v>34</v>
      </c>
      <c r="AI32" s="9" t="s">
        <v>34</v>
      </c>
      <c r="AJ32" s="15" t="s">
        <v>264</v>
      </c>
    </row>
    <row r="33" spans="1:104" s="8" customFormat="1" ht="173.25" customHeight="1" x14ac:dyDescent="0.25">
      <c r="A33" s="46">
        <v>31</v>
      </c>
      <c r="B33" s="9" t="s">
        <v>179</v>
      </c>
      <c r="C33" s="9" t="s">
        <v>180</v>
      </c>
      <c r="D33" s="9" t="s">
        <v>257</v>
      </c>
      <c r="E33" s="9" t="s">
        <v>265</v>
      </c>
      <c r="F33" s="9" t="s">
        <v>222</v>
      </c>
      <c r="G33" s="9" t="s">
        <v>39</v>
      </c>
      <c r="H33" s="9" t="s">
        <v>223</v>
      </c>
      <c r="I33" s="16" t="s">
        <v>224</v>
      </c>
      <c r="J33" s="16" t="s">
        <v>266</v>
      </c>
      <c r="K33" s="9" t="s">
        <v>226</v>
      </c>
      <c r="L33" s="19">
        <v>29.148702</v>
      </c>
      <c r="M33" s="19">
        <v>-82.121897000000004</v>
      </c>
      <c r="N33" s="9" t="s">
        <v>267</v>
      </c>
      <c r="O33" s="17" t="s">
        <v>268</v>
      </c>
      <c r="P33" s="9" t="s">
        <v>38</v>
      </c>
      <c r="Q33" s="9" t="s">
        <v>191</v>
      </c>
      <c r="R33" s="9" t="s">
        <v>34</v>
      </c>
      <c r="S33" s="9" t="s">
        <v>269</v>
      </c>
      <c r="T33" s="9" t="s">
        <v>38</v>
      </c>
      <c r="U33" s="34" t="s">
        <v>191</v>
      </c>
      <c r="V33" s="34" t="s">
        <v>191</v>
      </c>
      <c r="W33" s="34" t="s">
        <v>191</v>
      </c>
      <c r="X33" s="9" t="s">
        <v>34</v>
      </c>
      <c r="Y33" s="16">
        <v>21</v>
      </c>
      <c r="Z33" s="10" t="s">
        <v>191</v>
      </c>
      <c r="AA33" s="20">
        <v>17500000</v>
      </c>
      <c r="AB33" s="29">
        <v>52500000</v>
      </c>
      <c r="AC33" s="29">
        <v>0</v>
      </c>
      <c r="AD33" s="11">
        <v>0</v>
      </c>
      <c r="AE33" s="21">
        <v>43617</v>
      </c>
      <c r="AF33" s="21">
        <v>46752</v>
      </c>
      <c r="AG33" s="30">
        <v>0.6</v>
      </c>
      <c r="AH33" s="14" t="s">
        <v>38</v>
      </c>
      <c r="AI33" s="9" t="s">
        <v>34</v>
      </c>
      <c r="AJ33" s="17"/>
    </row>
    <row r="34" spans="1:104" s="8" customFormat="1" ht="90" x14ac:dyDescent="0.25">
      <c r="A34" s="46">
        <v>32</v>
      </c>
      <c r="B34" s="9" t="s">
        <v>179</v>
      </c>
      <c r="C34" s="9" t="s">
        <v>180</v>
      </c>
      <c r="D34" s="9" t="s">
        <v>257</v>
      </c>
      <c r="E34" s="9" t="s">
        <v>270</v>
      </c>
      <c r="F34" s="9" t="s">
        <v>196</v>
      </c>
      <c r="G34" s="9" t="s">
        <v>39</v>
      </c>
      <c r="H34" s="16" t="s">
        <v>196</v>
      </c>
      <c r="I34" s="16" t="s">
        <v>197</v>
      </c>
      <c r="J34" s="16" t="s">
        <v>271</v>
      </c>
      <c r="K34" s="9" t="s">
        <v>199</v>
      </c>
      <c r="L34" s="16">
        <v>28.386944</v>
      </c>
      <c r="M34" s="16">
        <v>-81.281666000000001</v>
      </c>
      <c r="N34" s="9" t="s">
        <v>272</v>
      </c>
      <c r="O34" s="17" t="s">
        <v>273</v>
      </c>
      <c r="P34" s="9" t="s">
        <v>38</v>
      </c>
      <c r="Q34" s="9" t="s">
        <v>191</v>
      </c>
      <c r="R34" s="9" t="s">
        <v>38</v>
      </c>
      <c r="S34" s="9" t="s">
        <v>191</v>
      </c>
      <c r="T34" s="9" t="s">
        <v>38</v>
      </c>
      <c r="U34" s="34" t="s">
        <v>191</v>
      </c>
      <c r="V34" s="34" t="s">
        <v>191</v>
      </c>
      <c r="W34" s="34" t="s">
        <v>191</v>
      </c>
      <c r="X34" s="9" t="s">
        <v>34</v>
      </c>
      <c r="Y34" s="16">
        <v>10</v>
      </c>
      <c r="Z34" s="10" t="s">
        <v>191</v>
      </c>
      <c r="AA34" s="11">
        <v>38750000</v>
      </c>
      <c r="AB34" s="11">
        <v>116250000</v>
      </c>
      <c r="AC34" s="11">
        <v>0</v>
      </c>
      <c r="AD34" s="11">
        <v>0</v>
      </c>
      <c r="AE34" s="14">
        <v>45566</v>
      </c>
      <c r="AF34" s="14">
        <v>48852</v>
      </c>
      <c r="AG34" s="33">
        <v>0.3</v>
      </c>
      <c r="AH34" s="14" t="s">
        <v>38</v>
      </c>
      <c r="AI34" s="14" t="s">
        <v>38</v>
      </c>
      <c r="AJ34" s="15" t="s">
        <v>209</v>
      </c>
    </row>
    <row r="35" spans="1:104" s="8" customFormat="1" ht="188.25" customHeight="1" x14ac:dyDescent="0.25">
      <c r="A35" s="46">
        <v>33</v>
      </c>
      <c r="B35" s="9" t="s">
        <v>274</v>
      </c>
      <c r="C35" s="22" t="s">
        <v>275</v>
      </c>
      <c r="D35" s="22" t="s">
        <v>276</v>
      </c>
      <c r="E35" s="22" t="s">
        <v>277</v>
      </c>
      <c r="F35" s="22" t="s">
        <v>278</v>
      </c>
      <c r="G35" s="9" t="s">
        <v>39</v>
      </c>
      <c r="H35" s="22" t="s">
        <v>279</v>
      </c>
      <c r="I35" s="9" t="s">
        <v>36</v>
      </c>
      <c r="J35" s="22" t="s">
        <v>280</v>
      </c>
      <c r="K35" s="22" t="s">
        <v>281</v>
      </c>
      <c r="L35" s="9">
        <v>28.517036999999998</v>
      </c>
      <c r="M35" s="9">
        <v>-82.558763999999996</v>
      </c>
      <c r="N35" s="9" t="s">
        <v>46</v>
      </c>
      <c r="O35" s="9" t="s">
        <v>282</v>
      </c>
      <c r="P35" s="9" t="s">
        <v>34</v>
      </c>
      <c r="Q35" s="9" t="s">
        <v>283</v>
      </c>
      <c r="R35" s="9" t="s">
        <v>38</v>
      </c>
      <c r="S35" s="28" t="s">
        <v>191</v>
      </c>
      <c r="T35" s="22" t="s">
        <v>34</v>
      </c>
      <c r="U35" s="24">
        <v>2863</v>
      </c>
      <c r="V35" s="9">
        <v>316</v>
      </c>
      <c r="W35" s="28" t="s">
        <v>191</v>
      </c>
      <c r="X35" s="9" t="s">
        <v>38</v>
      </c>
      <c r="Y35" s="9">
        <v>0</v>
      </c>
      <c r="Z35" s="10" t="s">
        <v>191</v>
      </c>
      <c r="AA35" s="35">
        <v>800000</v>
      </c>
      <c r="AB35" s="11">
        <v>0</v>
      </c>
      <c r="AC35" s="11">
        <v>0</v>
      </c>
      <c r="AD35" s="11">
        <v>0</v>
      </c>
      <c r="AE35" s="14">
        <v>45595</v>
      </c>
      <c r="AF35" s="14">
        <v>46053</v>
      </c>
      <c r="AG35" s="30">
        <v>0.05</v>
      </c>
      <c r="AH35" s="14" t="s">
        <v>38</v>
      </c>
      <c r="AI35" s="9" t="s">
        <v>38</v>
      </c>
      <c r="AJ35" s="22" t="s">
        <v>284</v>
      </c>
    </row>
    <row r="36" spans="1:104" s="8" customFormat="1" ht="147" customHeight="1" x14ac:dyDescent="0.25">
      <c r="A36" s="46">
        <v>34</v>
      </c>
      <c r="B36" s="9" t="s">
        <v>274</v>
      </c>
      <c r="C36" s="22" t="s">
        <v>275</v>
      </c>
      <c r="D36" s="22" t="s">
        <v>276</v>
      </c>
      <c r="E36" s="22" t="s">
        <v>277</v>
      </c>
      <c r="F36" s="22" t="s">
        <v>278</v>
      </c>
      <c r="G36" s="9" t="s">
        <v>39</v>
      </c>
      <c r="H36" s="22" t="s">
        <v>279</v>
      </c>
      <c r="I36" s="9" t="s">
        <v>36</v>
      </c>
      <c r="J36" s="22" t="s">
        <v>285</v>
      </c>
      <c r="K36" s="22" t="s">
        <v>281</v>
      </c>
      <c r="L36" s="9">
        <v>28.534917</v>
      </c>
      <c r="M36" s="9">
        <v>-82.474923000000004</v>
      </c>
      <c r="N36" s="9" t="s">
        <v>46</v>
      </c>
      <c r="O36" s="9" t="s">
        <v>286</v>
      </c>
      <c r="P36" s="9" t="s">
        <v>34</v>
      </c>
      <c r="Q36" s="9" t="s">
        <v>283</v>
      </c>
      <c r="R36" s="9" t="s">
        <v>38</v>
      </c>
      <c r="S36" s="28" t="s">
        <v>191</v>
      </c>
      <c r="T36" s="22" t="s">
        <v>34</v>
      </c>
      <c r="U36" s="24">
        <v>1100</v>
      </c>
      <c r="V36" s="28" t="s">
        <v>191</v>
      </c>
      <c r="W36" s="28" t="s">
        <v>191</v>
      </c>
      <c r="X36" s="9" t="s">
        <v>38</v>
      </c>
      <c r="Y36" s="9">
        <v>0</v>
      </c>
      <c r="Z36" s="10" t="s">
        <v>191</v>
      </c>
      <c r="AA36" s="35">
        <v>5000000</v>
      </c>
      <c r="AB36" s="11">
        <v>0</v>
      </c>
      <c r="AC36" s="11">
        <v>0</v>
      </c>
      <c r="AD36" s="11">
        <v>0</v>
      </c>
      <c r="AE36" s="14">
        <v>45292</v>
      </c>
      <c r="AF36" s="14">
        <v>46752</v>
      </c>
      <c r="AG36" s="30">
        <v>0.95</v>
      </c>
      <c r="AH36" s="14" t="s">
        <v>38</v>
      </c>
      <c r="AI36" s="9" t="s">
        <v>38</v>
      </c>
      <c r="AJ36" s="22" t="s">
        <v>287</v>
      </c>
    </row>
    <row r="37" spans="1:104" s="8" customFormat="1" x14ac:dyDescent="0.25">
      <c r="A37" s="47"/>
    </row>
    <row r="38" spans="1:104" s="8" customFormat="1" ht="21" x14ac:dyDescent="0.25">
      <c r="A38" s="64" t="s">
        <v>1251</v>
      </c>
      <c r="B38" s="64"/>
      <c r="C38" s="64"/>
      <c r="D38" s="64"/>
      <c r="E38" s="64"/>
      <c r="F38" s="64"/>
      <c r="G38" s="64"/>
      <c r="H38" s="64"/>
    </row>
    <row r="39" spans="1:104" s="8" customFormat="1" x14ac:dyDescent="0.25">
      <c r="A39" s="47"/>
    </row>
    <row r="40" spans="1:104" s="39" customFormat="1" ht="31.5" x14ac:dyDescent="0.25">
      <c r="A40" s="60" t="s">
        <v>1243</v>
      </c>
      <c r="B40" s="60"/>
      <c r="C40" s="60"/>
      <c r="D40" s="60"/>
      <c r="E40" s="60"/>
      <c r="F40" s="60"/>
      <c r="G40" s="60"/>
      <c r="H40" s="60"/>
      <c r="I40" s="60"/>
      <c r="J40" s="61" t="s">
        <v>1244</v>
      </c>
      <c r="K40" s="61"/>
      <c r="L40" s="61"/>
      <c r="M40" s="61"/>
      <c r="N40" s="61"/>
      <c r="O40" s="61"/>
      <c r="P40" s="61"/>
      <c r="Q40" s="61"/>
      <c r="R40" s="61"/>
      <c r="S40" s="61"/>
      <c r="T40" s="61"/>
      <c r="U40" s="61"/>
      <c r="V40" s="61"/>
      <c r="W40" s="61"/>
      <c r="X40" s="61"/>
      <c r="Y40" s="61"/>
      <c r="Z40" s="62" t="s">
        <v>1245</v>
      </c>
      <c r="AA40" s="62"/>
      <c r="AB40" s="62"/>
      <c r="AC40" s="62"/>
      <c r="AD40" s="62"/>
      <c r="AE40" s="62"/>
      <c r="AF40" s="62"/>
      <c r="AG40" s="63" t="s">
        <v>1246</v>
      </c>
      <c r="AH40" s="63"/>
      <c r="AI40" s="63"/>
      <c r="AJ40" s="63"/>
      <c r="AK40" s="63"/>
      <c r="AL40" s="63"/>
      <c r="AM40" s="63"/>
      <c r="AN40" s="63"/>
      <c r="AO40" s="63"/>
      <c r="AP40" s="63"/>
      <c r="AQ40" s="63"/>
      <c r="AR40" s="63"/>
      <c r="AS40" s="63"/>
      <c r="AT40" s="63"/>
      <c r="AU40" s="62" t="s">
        <v>1247</v>
      </c>
      <c r="AV40" s="62"/>
      <c r="AW40" s="62"/>
      <c r="AX40" s="62"/>
      <c r="AY40" s="62"/>
      <c r="AZ40" s="62"/>
      <c r="BA40" s="41" t="s">
        <v>1248</v>
      </c>
      <c r="BB40" s="41" t="s">
        <v>33</v>
      </c>
      <c r="BC40" s="60" t="s">
        <v>44</v>
      </c>
      <c r="BD40" s="60"/>
      <c r="BE40" s="60"/>
      <c r="BF40" s="60"/>
      <c r="BG40" s="60"/>
      <c r="BH40" s="60"/>
      <c r="BI40" s="60" t="s">
        <v>291</v>
      </c>
      <c r="BJ40" s="60"/>
      <c r="BK40" s="60"/>
      <c r="BL40" s="60"/>
      <c r="BM40" s="60"/>
      <c r="BN40" s="60"/>
      <c r="BO40" s="60"/>
      <c r="BP40" s="60"/>
      <c r="BQ40" s="60"/>
      <c r="BR40" s="60"/>
      <c r="BS40" s="60"/>
      <c r="BT40" s="60"/>
      <c r="BU40" s="60"/>
      <c r="BV40" s="60"/>
      <c r="BW40" s="60"/>
      <c r="BX40" s="60" t="s">
        <v>292</v>
      </c>
      <c r="BY40" s="60"/>
      <c r="BZ40" s="60"/>
      <c r="CA40" s="60"/>
      <c r="CB40" s="60"/>
      <c r="CC40" s="60"/>
      <c r="CD40" s="60"/>
      <c r="CE40" s="60"/>
      <c r="CF40" s="60" t="s">
        <v>293</v>
      </c>
      <c r="CG40" s="60"/>
      <c r="CH40" s="60"/>
      <c r="CI40" s="60"/>
      <c r="CJ40" s="60"/>
      <c r="CK40" s="60"/>
      <c r="CL40" s="42" t="s">
        <v>47</v>
      </c>
      <c r="CM40" s="42" t="s">
        <v>48</v>
      </c>
      <c r="CN40" s="42" t="s">
        <v>49</v>
      </c>
      <c r="CO40" s="59" t="s">
        <v>1249</v>
      </c>
      <c r="CP40" s="59"/>
      <c r="CQ40" s="59"/>
      <c r="CR40" s="59"/>
      <c r="CS40" s="59"/>
      <c r="CT40" s="59"/>
      <c r="CU40" s="59"/>
      <c r="CV40" s="59"/>
      <c r="CW40" s="59"/>
      <c r="CX40" s="59"/>
      <c r="CY40" s="59"/>
      <c r="CZ40" s="43" t="s">
        <v>30</v>
      </c>
    </row>
    <row r="41" spans="1:104" s="39" customFormat="1" ht="195" x14ac:dyDescent="0.25">
      <c r="A41" s="40" t="s">
        <v>1250</v>
      </c>
      <c r="B41" s="40" t="s">
        <v>294</v>
      </c>
      <c r="C41" s="40" t="s">
        <v>295</v>
      </c>
      <c r="D41" s="40" t="s">
        <v>296</v>
      </c>
      <c r="E41" s="40" t="s">
        <v>297</v>
      </c>
      <c r="F41" s="40" t="s">
        <v>298</v>
      </c>
      <c r="G41" s="40" t="s">
        <v>299</v>
      </c>
      <c r="H41" s="40" t="s">
        <v>300</v>
      </c>
      <c r="I41" s="40" t="s">
        <v>301</v>
      </c>
      <c r="J41" s="40" t="s">
        <v>302</v>
      </c>
      <c r="K41" s="40" t="s">
        <v>303</v>
      </c>
      <c r="L41" s="40" t="s">
        <v>304</v>
      </c>
      <c r="M41" s="40" t="s">
        <v>305</v>
      </c>
      <c r="N41" s="40" t="s">
        <v>306</v>
      </c>
      <c r="O41" s="40" t="s">
        <v>307</v>
      </c>
      <c r="P41" s="40" t="s">
        <v>308</v>
      </c>
      <c r="Q41" s="40" t="s">
        <v>309</v>
      </c>
      <c r="R41" s="40" t="s">
        <v>310</v>
      </c>
      <c r="S41" s="40" t="s">
        <v>311</v>
      </c>
      <c r="T41" s="40" t="s">
        <v>312</v>
      </c>
      <c r="U41" s="40" t="s">
        <v>313</v>
      </c>
      <c r="V41" s="40" t="s">
        <v>314</v>
      </c>
      <c r="W41" s="40" t="s">
        <v>315</v>
      </c>
      <c r="X41" s="40" t="s">
        <v>316</v>
      </c>
      <c r="Y41" s="40" t="s">
        <v>317</v>
      </c>
      <c r="Z41" s="40" t="s">
        <v>318</v>
      </c>
      <c r="AA41" s="40" t="s">
        <v>319</v>
      </c>
      <c r="AB41" s="40" t="s">
        <v>320</v>
      </c>
      <c r="AC41" s="40" t="s">
        <v>321</v>
      </c>
      <c r="AD41" s="40" t="s">
        <v>319</v>
      </c>
      <c r="AE41" s="40" t="s">
        <v>322</v>
      </c>
      <c r="AF41" s="40" t="s">
        <v>323</v>
      </c>
      <c r="AG41" s="40" t="s">
        <v>324</v>
      </c>
      <c r="AH41" s="40" t="s">
        <v>325</v>
      </c>
      <c r="AI41" s="44" t="s">
        <v>326</v>
      </c>
      <c r="AJ41" s="44" t="s">
        <v>327</v>
      </c>
      <c r="AK41" s="44" t="s">
        <v>328</v>
      </c>
      <c r="AL41" s="44" t="s">
        <v>329</v>
      </c>
      <c r="AM41" s="44" t="s">
        <v>330</v>
      </c>
      <c r="AN41" s="44" t="s">
        <v>331</v>
      </c>
      <c r="AO41" s="40" t="s">
        <v>332</v>
      </c>
      <c r="AP41" s="40" t="s">
        <v>333</v>
      </c>
      <c r="AQ41" s="40" t="s">
        <v>334</v>
      </c>
      <c r="AR41" s="40" t="s">
        <v>335</v>
      </c>
      <c r="AS41" s="40" t="s">
        <v>336</v>
      </c>
      <c r="AT41" s="40" t="s">
        <v>337</v>
      </c>
      <c r="AU41" s="40" t="s">
        <v>338</v>
      </c>
      <c r="AV41" s="40" t="s">
        <v>339</v>
      </c>
      <c r="AW41" s="40" t="s">
        <v>340</v>
      </c>
      <c r="AX41" s="40" t="s">
        <v>341</v>
      </c>
      <c r="AY41" s="40" t="s">
        <v>342</v>
      </c>
      <c r="AZ41" s="40" t="s">
        <v>343</v>
      </c>
      <c r="BA41" s="40" t="s">
        <v>344</v>
      </c>
      <c r="BB41" s="40" t="s">
        <v>345</v>
      </c>
      <c r="BC41" s="40" t="s">
        <v>346</v>
      </c>
      <c r="BD41" s="40" t="s">
        <v>347</v>
      </c>
      <c r="BE41" s="40" t="s">
        <v>348</v>
      </c>
      <c r="BF41" s="40" t="s">
        <v>349</v>
      </c>
      <c r="BG41" s="40" t="s">
        <v>350</v>
      </c>
      <c r="BH41" s="40" t="s">
        <v>351</v>
      </c>
      <c r="BI41" s="40" t="s">
        <v>352</v>
      </c>
      <c r="BJ41" s="40" t="s">
        <v>353</v>
      </c>
      <c r="BK41" s="40" t="s">
        <v>354</v>
      </c>
      <c r="BL41" s="40" t="s">
        <v>355</v>
      </c>
      <c r="BM41" s="40" t="s">
        <v>356</v>
      </c>
      <c r="BN41" s="40" t="s">
        <v>357</v>
      </c>
      <c r="BO41" s="40" t="s">
        <v>358</v>
      </c>
      <c r="BP41" s="40" t="s">
        <v>359</v>
      </c>
      <c r="BQ41" s="40" t="s">
        <v>360</v>
      </c>
      <c r="BR41" s="40" t="s">
        <v>361</v>
      </c>
      <c r="BS41" s="40" t="s">
        <v>362</v>
      </c>
      <c r="BT41" s="40" t="s">
        <v>363</v>
      </c>
      <c r="BU41" s="40" t="s">
        <v>364</v>
      </c>
      <c r="BV41" s="40" t="s">
        <v>365</v>
      </c>
      <c r="BW41" s="40" t="s">
        <v>366</v>
      </c>
      <c r="BX41" s="40" t="s">
        <v>367</v>
      </c>
      <c r="BY41" s="40" t="s">
        <v>368</v>
      </c>
      <c r="BZ41" s="40" t="s">
        <v>369</v>
      </c>
      <c r="CA41" s="40" t="s">
        <v>370</v>
      </c>
      <c r="CB41" s="40" t="s">
        <v>371</v>
      </c>
      <c r="CC41" s="40" t="s">
        <v>372</v>
      </c>
      <c r="CD41" s="40" t="s">
        <v>373</v>
      </c>
      <c r="CE41" s="40" t="s">
        <v>374</v>
      </c>
      <c r="CF41" s="40" t="s">
        <v>375</v>
      </c>
      <c r="CG41" s="40" t="s">
        <v>376</v>
      </c>
      <c r="CH41" s="40" t="s">
        <v>377</v>
      </c>
      <c r="CI41" s="40" t="s">
        <v>378</v>
      </c>
      <c r="CJ41" s="40" t="s">
        <v>379</v>
      </c>
      <c r="CK41" s="40" t="s">
        <v>380</v>
      </c>
      <c r="CL41" s="40" t="s">
        <v>381</v>
      </c>
      <c r="CM41" s="40" t="s">
        <v>382</v>
      </c>
      <c r="CN41" s="40" t="s">
        <v>383</v>
      </c>
      <c r="CO41" s="40" t="s">
        <v>384</v>
      </c>
      <c r="CP41" s="40" t="s">
        <v>385</v>
      </c>
      <c r="CQ41" s="40" t="s">
        <v>386</v>
      </c>
      <c r="CR41" s="40" t="s">
        <v>387</v>
      </c>
      <c r="CS41" s="40" t="s">
        <v>388</v>
      </c>
      <c r="CT41" s="40" t="s">
        <v>389</v>
      </c>
      <c r="CU41" s="40" t="s">
        <v>390</v>
      </c>
      <c r="CV41" s="40" t="s">
        <v>391</v>
      </c>
      <c r="CW41" s="40" t="s">
        <v>392</v>
      </c>
      <c r="CX41" s="40" t="s">
        <v>393</v>
      </c>
      <c r="CY41" s="40" t="s">
        <v>394</v>
      </c>
      <c r="CZ41" s="40" t="s">
        <v>395</v>
      </c>
    </row>
    <row r="42" spans="1:104" s="39" customFormat="1" ht="375" x14ac:dyDescent="0.25">
      <c r="A42" s="48">
        <v>15</v>
      </c>
      <c r="B42" s="48" t="s">
        <v>396</v>
      </c>
      <c r="C42" s="48" t="s">
        <v>397</v>
      </c>
      <c r="D42" s="48" t="s">
        <v>398</v>
      </c>
      <c r="E42" s="48" t="s">
        <v>396</v>
      </c>
      <c r="F42" s="48" t="s">
        <v>161</v>
      </c>
      <c r="G42" s="48" t="s">
        <v>399</v>
      </c>
      <c r="H42" s="48" t="s">
        <v>400</v>
      </c>
      <c r="I42" s="48" t="s">
        <v>401</v>
      </c>
      <c r="J42" s="48" t="s">
        <v>143</v>
      </c>
      <c r="K42" s="48" t="s">
        <v>402</v>
      </c>
      <c r="L42" s="49" t="s">
        <v>403</v>
      </c>
      <c r="M42" s="48">
        <v>-82.856741479999997</v>
      </c>
      <c r="N42" s="48" t="s">
        <v>34</v>
      </c>
      <c r="O42" s="48" t="s">
        <v>404</v>
      </c>
      <c r="P42" s="48" t="s">
        <v>405</v>
      </c>
      <c r="Q42" s="48" t="s">
        <v>406</v>
      </c>
      <c r="R42" s="48" t="s">
        <v>34</v>
      </c>
      <c r="S42" s="48" t="s">
        <v>34</v>
      </c>
      <c r="T42" s="48" t="s">
        <v>407</v>
      </c>
      <c r="U42" s="48" t="s">
        <v>408</v>
      </c>
      <c r="V42" s="48" t="s">
        <v>409</v>
      </c>
      <c r="W42" s="48" t="s">
        <v>36</v>
      </c>
      <c r="X42" s="48" t="s">
        <v>410</v>
      </c>
      <c r="Y42" s="48"/>
      <c r="Z42" s="48">
        <v>14655</v>
      </c>
      <c r="AA42" s="48"/>
      <c r="AB42" s="48">
        <v>0.5</v>
      </c>
      <c r="AC42" s="48">
        <v>0</v>
      </c>
      <c r="AD42" s="48" t="s">
        <v>411</v>
      </c>
      <c r="AE42" s="48" t="s">
        <v>412</v>
      </c>
      <c r="AF42" s="48" t="s">
        <v>413</v>
      </c>
      <c r="AG42" s="48" t="s">
        <v>38</v>
      </c>
      <c r="AH42" s="48"/>
      <c r="AI42" s="50"/>
      <c r="AJ42" s="50">
        <v>3100000</v>
      </c>
      <c r="AK42" s="50">
        <v>0</v>
      </c>
      <c r="AL42" s="50">
        <v>0</v>
      </c>
      <c r="AM42" s="50">
        <v>0</v>
      </c>
      <c r="AN42" s="50">
        <v>34431000</v>
      </c>
      <c r="AO42" s="48" t="s">
        <v>34</v>
      </c>
      <c r="AP42" s="51">
        <v>3100000</v>
      </c>
      <c r="AQ42" s="51">
        <v>1391000</v>
      </c>
      <c r="AR42" s="51">
        <v>29940000</v>
      </c>
      <c r="AS42" s="48" t="s">
        <v>414</v>
      </c>
      <c r="AT42" s="48" t="s">
        <v>415</v>
      </c>
      <c r="AU42" s="52">
        <v>0</v>
      </c>
      <c r="AV42" s="48" t="s">
        <v>38</v>
      </c>
      <c r="AW42" s="53">
        <v>45778</v>
      </c>
      <c r="AX42" s="53">
        <v>45809</v>
      </c>
      <c r="AY42" s="53">
        <v>46357</v>
      </c>
      <c r="AZ42" s="48" t="s">
        <v>416</v>
      </c>
      <c r="BA42" s="48" t="s">
        <v>292</v>
      </c>
      <c r="BB42" s="48"/>
      <c r="BC42" s="48"/>
      <c r="BD42" s="48"/>
      <c r="BE42" s="48"/>
      <c r="BF42" s="48"/>
      <c r="BG42" s="48"/>
      <c r="BH42" s="48"/>
      <c r="BI42" s="48"/>
      <c r="BJ42" s="48"/>
      <c r="BK42" s="48"/>
      <c r="BL42" s="48"/>
      <c r="BM42" s="48"/>
      <c r="BN42" s="48"/>
      <c r="BO42" s="48"/>
      <c r="BP42" s="48"/>
      <c r="BQ42" s="48"/>
      <c r="BR42" s="48"/>
      <c r="BS42" s="48"/>
      <c r="BT42" s="48"/>
      <c r="BU42" s="48"/>
      <c r="BV42" s="48"/>
      <c r="BW42" s="48"/>
      <c r="BX42" s="48" t="s">
        <v>417</v>
      </c>
      <c r="BY42" s="48" t="s">
        <v>418</v>
      </c>
      <c r="BZ42" s="48" t="s">
        <v>34</v>
      </c>
      <c r="CA42" s="48" t="s">
        <v>38</v>
      </c>
      <c r="CB42" s="48"/>
      <c r="CC42" s="48" t="s">
        <v>34</v>
      </c>
      <c r="CD42" s="48">
        <v>2050</v>
      </c>
      <c r="CE42" s="48" t="s">
        <v>419</v>
      </c>
      <c r="CF42" s="48"/>
      <c r="CG42" s="48"/>
      <c r="CH42" s="48"/>
      <c r="CI42" s="48"/>
      <c r="CJ42" s="48"/>
      <c r="CK42" s="48"/>
      <c r="CL42" s="48"/>
      <c r="CM42" s="48"/>
      <c r="CN42" s="48"/>
      <c r="CO42" s="48" t="s">
        <v>34</v>
      </c>
      <c r="CP42" s="51">
        <v>3100000</v>
      </c>
      <c r="CQ42" s="48"/>
      <c r="CR42" s="51">
        <v>7200000</v>
      </c>
      <c r="CS42" s="48"/>
      <c r="CT42" s="51">
        <v>8200000</v>
      </c>
      <c r="CU42" s="48"/>
      <c r="CV42" s="51">
        <v>5971000</v>
      </c>
      <c r="CW42" s="48"/>
      <c r="CX42" s="51">
        <v>9960000</v>
      </c>
      <c r="CY42" s="48"/>
      <c r="CZ42" s="48" t="s">
        <v>420</v>
      </c>
    </row>
    <row r="43" spans="1:104" s="39" customFormat="1" ht="165" x14ac:dyDescent="0.25">
      <c r="A43" s="48">
        <v>23</v>
      </c>
      <c r="B43" s="48" t="s">
        <v>421</v>
      </c>
      <c r="C43" s="48" t="s">
        <v>422</v>
      </c>
      <c r="D43" s="48" t="s">
        <v>423</v>
      </c>
      <c r="E43" s="48" t="s">
        <v>424</v>
      </c>
      <c r="F43" s="48" t="s">
        <v>425</v>
      </c>
      <c r="G43" s="48" t="s">
        <v>426</v>
      </c>
      <c r="H43" s="48" t="s">
        <v>427</v>
      </c>
      <c r="I43" s="48" t="s">
        <v>428</v>
      </c>
      <c r="J43" s="48" t="s">
        <v>226</v>
      </c>
      <c r="K43" s="48" t="s">
        <v>257</v>
      </c>
      <c r="L43" s="49" t="s">
        <v>429</v>
      </c>
      <c r="M43" s="48">
        <v>-82.021928430000003</v>
      </c>
      <c r="N43" s="48" t="s">
        <v>38</v>
      </c>
      <c r="O43" s="48" t="s">
        <v>223</v>
      </c>
      <c r="P43" s="48" t="s">
        <v>405</v>
      </c>
      <c r="Q43" s="48" t="s">
        <v>430</v>
      </c>
      <c r="R43" s="48" t="s">
        <v>34</v>
      </c>
      <c r="S43" s="48" t="s">
        <v>34</v>
      </c>
      <c r="T43" s="48" t="s">
        <v>431</v>
      </c>
      <c r="U43" s="48" t="s">
        <v>408</v>
      </c>
      <c r="V43" s="48" t="s">
        <v>432</v>
      </c>
      <c r="W43" s="48" t="s">
        <v>40</v>
      </c>
      <c r="X43" s="48" t="s">
        <v>38</v>
      </c>
      <c r="Y43" s="48"/>
      <c r="Z43" s="48">
        <v>4900</v>
      </c>
      <c r="AA43" s="48"/>
      <c r="AB43" s="48">
        <v>0.18</v>
      </c>
      <c r="AC43" s="48">
        <v>0</v>
      </c>
      <c r="AD43" s="48" t="s">
        <v>433</v>
      </c>
      <c r="AE43" s="48" t="s">
        <v>434</v>
      </c>
      <c r="AF43" s="48" t="s">
        <v>435</v>
      </c>
      <c r="AG43" s="48" t="s">
        <v>38</v>
      </c>
      <c r="AH43" s="48"/>
      <c r="AI43" s="50"/>
      <c r="AJ43" s="50">
        <v>28900000</v>
      </c>
      <c r="AK43" s="50"/>
      <c r="AL43" s="50"/>
      <c r="AM43" s="50"/>
      <c r="AN43" s="50">
        <v>28900000</v>
      </c>
      <c r="AO43" s="48" t="s">
        <v>38</v>
      </c>
      <c r="AP43" s="48"/>
      <c r="AQ43" s="48"/>
      <c r="AR43" s="48"/>
      <c r="AS43" s="48"/>
      <c r="AT43" s="48" t="s">
        <v>436</v>
      </c>
      <c r="AU43" s="52">
        <v>0.9</v>
      </c>
      <c r="AV43" s="48" t="s">
        <v>34</v>
      </c>
      <c r="AW43" s="48"/>
      <c r="AX43" s="53">
        <v>45566</v>
      </c>
      <c r="AY43" s="53">
        <v>46387</v>
      </c>
      <c r="AZ43" s="48" t="s">
        <v>437</v>
      </c>
      <c r="BA43" s="48" t="s">
        <v>291</v>
      </c>
      <c r="BB43" s="48"/>
      <c r="BC43" s="48"/>
      <c r="BD43" s="48"/>
      <c r="BE43" s="48"/>
      <c r="BF43" s="48"/>
      <c r="BG43" s="48"/>
      <c r="BH43" s="48"/>
      <c r="BI43" s="48" t="s">
        <v>438</v>
      </c>
      <c r="BJ43" s="48" t="s">
        <v>34</v>
      </c>
      <c r="BK43" s="48"/>
      <c r="BL43" s="48" t="s">
        <v>439</v>
      </c>
      <c r="BM43" s="48" t="s">
        <v>34</v>
      </c>
      <c r="BN43" s="48" t="s">
        <v>440</v>
      </c>
      <c r="BO43" s="48" t="s">
        <v>34</v>
      </c>
      <c r="BP43" s="48" t="s">
        <v>441</v>
      </c>
      <c r="BQ43" s="48">
        <v>512</v>
      </c>
      <c r="BR43" s="48">
        <v>261</v>
      </c>
      <c r="BS43" s="48">
        <v>251</v>
      </c>
      <c r="BT43" s="48">
        <v>251</v>
      </c>
      <c r="BU43" s="48">
        <v>0</v>
      </c>
      <c r="BV43" s="48" t="s">
        <v>34</v>
      </c>
      <c r="BW43" s="48" t="s">
        <v>34</v>
      </c>
      <c r="BX43" s="48"/>
      <c r="BY43" s="48"/>
      <c r="BZ43" s="48"/>
      <c r="CA43" s="48"/>
      <c r="CB43" s="48"/>
      <c r="CC43" s="48"/>
      <c r="CD43" s="48"/>
      <c r="CE43" s="48"/>
      <c r="CF43" s="48"/>
      <c r="CG43" s="48"/>
      <c r="CH43" s="48"/>
      <c r="CI43" s="48"/>
      <c r="CJ43" s="48"/>
      <c r="CK43" s="48"/>
      <c r="CL43" s="48"/>
      <c r="CM43" s="48"/>
      <c r="CN43" s="48"/>
      <c r="CO43" s="48" t="s">
        <v>34</v>
      </c>
      <c r="CP43" s="51">
        <v>14450000</v>
      </c>
      <c r="CQ43" s="48"/>
      <c r="CR43" s="51">
        <v>14450000</v>
      </c>
      <c r="CS43" s="48"/>
      <c r="CT43" s="48"/>
      <c r="CU43" s="48"/>
      <c r="CV43" s="48"/>
      <c r="CW43" s="48"/>
      <c r="CX43" s="48"/>
      <c r="CY43" s="48"/>
      <c r="CZ43" s="48" t="s">
        <v>442</v>
      </c>
    </row>
    <row r="44" spans="1:104" s="39" customFormat="1" ht="150" x14ac:dyDescent="0.25">
      <c r="A44" s="48">
        <v>24</v>
      </c>
      <c r="B44" s="48" t="s">
        <v>421</v>
      </c>
      <c r="C44" s="48" t="s">
        <v>422</v>
      </c>
      <c r="D44" s="48" t="s">
        <v>423</v>
      </c>
      <c r="E44" s="48" t="s">
        <v>424</v>
      </c>
      <c r="F44" s="48" t="s">
        <v>425</v>
      </c>
      <c r="G44" s="48" t="s">
        <v>443</v>
      </c>
      <c r="H44" s="48" t="s">
        <v>444</v>
      </c>
      <c r="I44" s="48" t="s">
        <v>445</v>
      </c>
      <c r="J44" s="48" t="s">
        <v>226</v>
      </c>
      <c r="K44" s="48" t="s">
        <v>257</v>
      </c>
      <c r="L44" s="48">
        <v>29.127056620000001</v>
      </c>
      <c r="M44" s="48">
        <v>-82.028194600000006</v>
      </c>
      <c r="N44" s="48" t="s">
        <v>38</v>
      </c>
      <c r="O44" s="48" t="s">
        <v>223</v>
      </c>
      <c r="P44" s="48" t="s">
        <v>405</v>
      </c>
      <c r="Q44" s="48" t="s">
        <v>430</v>
      </c>
      <c r="R44" s="48" t="s">
        <v>34</v>
      </c>
      <c r="S44" s="48" t="s">
        <v>34</v>
      </c>
      <c r="T44" s="48" t="s">
        <v>431</v>
      </c>
      <c r="U44" s="48" t="s">
        <v>408</v>
      </c>
      <c r="V44" s="48" t="s">
        <v>446</v>
      </c>
      <c r="W44" s="48" t="s">
        <v>40</v>
      </c>
      <c r="X44" s="48" t="s">
        <v>38</v>
      </c>
      <c r="Y44" s="48"/>
      <c r="Z44" s="48">
        <v>4800</v>
      </c>
      <c r="AA44" s="48"/>
      <c r="AB44" s="48">
        <v>0.18</v>
      </c>
      <c r="AC44" s="48">
        <v>0</v>
      </c>
      <c r="AD44" s="48" t="s">
        <v>433</v>
      </c>
      <c r="AE44" s="48" t="s">
        <v>434</v>
      </c>
      <c r="AF44" s="48" t="s">
        <v>435</v>
      </c>
      <c r="AG44" s="48" t="s">
        <v>38</v>
      </c>
      <c r="AH44" s="48"/>
      <c r="AI44" s="50"/>
      <c r="AJ44" s="50">
        <v>22600000</v>
      </c>
      <c r="AK44" s="50"/>
      <c r="AL44" s="50"/>
      <c r="AM44" s="50"/>
      <c r="AN44" s="50">
        <v>22600000</v>
      </c>
      <c r="AO44" s="48" t="s">
        <v>38</v>
      </c>
      <c r="AP44" s="48"/>
      <c r="AQ44" s="48"/>
      <c r="AR44" s="48"/>
      <c r="AS44" s="48"/>
      <c r="AT44" s="48" t="s">
        <v>436</v>
      </c>
      <c r="AU44" s="52">
        <v>0.6</v>
      </c>
      <c r="AV44" s="48" t="s">
        <v>38</v>
      </c>
      <c r="AW44" s="53">
        <v>45536</v>
      </c>
      <c r="AX44" s="53">
        <v>45597</v>
      </c>
      <c r="AY44" s="53">
        <v>46387</v>
      </c>
      <c r="AZ44" s="48" t="s">
        <v>437</v>
      </c>
      <c r="BA44" s="48" t="s">
        <v>291</v>
      </c>
      <c r="BB44" s="48"/>
      <c r="BC44" s="48"/>
      <c r="BD44" s="48"/>
      <c r="BE44" s="48"/>
      <c r="BF44" s="48"/>
      <c r="BG44" s="48"/>
      <c r="BH44" s="48"/>
      <c r="BI44" s="48" t="s">
        <v>438</v>
      </c>
      <c r="BJ44" s="48" t="s">
        <v>34</v>
      </c>
      <c r="BK44" s="48"/>
      <c r="BL44" s="48" t="s">
        <v>439</v>
      </c>
      <c r="BM44" s="48" t="s">
        <v>34</v>
      </c>
      <c r="BN44" s="48" t="s">
        <v>447</v>
      </c>
      <c r="BO44" s="48" t="s">
        <v>34</v>
      </c>
      <c r="BP44" s="48" t="s">
        <v>441</v>
      </c>
      <c r="BQ44" s="48">
        <v>501</v>
      </c>
      <c r="BR44" s="48">
        <v>199</v>
      </c>
      <c r="BS44" s="48">
        <v>302</v>
      </c>
      <c r="BT44" s="48">
        <v>302</v>
      </c>
      <c r="BU44" s="48">
        <v>0</v>
      </c>
      <c r="BV44" s="48" t="s">
        <v>34</v>
      </c>
      <c r="BW44" s="48" t="s">
        <v>34</v>
      </c>
      <c r="BX44" s="48"/>
      <c r="BY44" s="48"/>
      <c r="BZ44" s="48"/>
      <c r="CA44" s="48"/>
      <c r="CB44" s="48"/>
      <c r="CC44" s="48"/>
      <c r="CD44" s="48"/>
      <c r="CE44" s="48"/>
      <c r="CF44" s="48"/>
      <c r="CG44" s="48"/>
      <c r="CH44" s="48"/>
      <c r="CI44" s="48"/>
      <c r="CJ44" s="48"/>
      <c r="CK44" s="48"/>
      <c r="CL44" s="48"/>
      <c r="CM44" s="48"/>
      <c r="CN44" s="48"/>
      <c r="CO44" s="48" t="s">
        <v>34</v>
      </c>
      <c r="CP44" s="51">
        <v>11300000</v>
      </c>
      <c r="CQ44" s="48"/>
      <c r="CR44" s="51">
        <v>11300000</v>
      </c>
      <c r="CS44" s="48"/>
      <c r="CT44" s="48"/>
      <c r="CU44" s="48"/>
      <c r="CV44" s="48"/>
      <c r="CW44" s="48"/>
      <c r="CX44" s="48"/>
      <c r="CY44" s="48"/>
      <c r="CZ44" s="48" t="s">
        <v>448</v>
      </c>
    </row>
    <row r="45" spans="1:104" s="39" customFormat="1" ht="409.5" x14ac:dyDescent="0.25">
      <c r="A45" s="48">
        <v>33</v>
      </c>
      <c r="B45" s="48" t="s">
        <v>449</v>
      </c>
      <c r="C45" s="48" t="s">
        <v>450</v>
      </c>
      <c r="D45" s="48" t="s">
        <v>451</v>
      </c>
      <c r="E45" s="48" t="s">
        <v>449</v>
      </c>
      <c r="F45" s="48" t="s">
        <v>452</v>
      </c>
      <c r="G45" s="48" t="s">
        <v>453</v>
      </c>
      <c r="H45" s="48" t="s">
        <v>454</v>
      </c>
      <c r="I45" s="48" t="s">
        <v>455</v>
      </c>
      <c r="J45" s="48" t="s">
        <v>276</v>
      </c>
      <c r="K45" s="48" t="s">
        <v>456</v>
      </c>
      <c r="L45" s="49" t="s">
        <v>457</v>
      </c>
      <c r="M45" s="48">
        <v>-82.553115689999998</v>
      </c>
      <c r="N45" s="48" t="s">
        <v>38</v>
      </c>
      <c r="O45" s="48" t="s">
        <v>278</v>
      </c>
      <c r="P45" s="48" t="s">
        <v>405</v>
      </c>
      <c r="Q45" s="48" t="s">
        <v>458</v>
      </c>
      <c r="R45" s="48" t="s">
        <v>34</v>
      </c>
      <c r="S45" s="48" t="s">
        <v>34</v>
      </c>
      <c r="T45" s="48" t="s">
        <v>459</v>
      </c>
      <c r="U45" s="48" t="s">
        <v>408</v>
      </c>
      <c r="V45" s="48" t="s">
        <v>460</v>
      </c>
      <c r="W45" s="48" t="s">
        <v>36</v>
      </c>
      <c r="X45" s="48" t="s">
        <v>38</v>
      </c>
      <c r="Y45" s="48"/>
      <c r="Z45" s="48">
        <v>2782</v>
      </c>
      <c r="AA45" s="48"/>
      <c r="AB45" s="48">
        <v>0</v>
      </c>
      <c r="AC45" s="48">
        <v>0</v>
      </c>
      <c r="AD45" s="48" t="s">
        <v>411</v>
      </c>
      <c r="AE45" s="48"/>
      <c r="AF45" s="48" t="s">
        <v>461</v>
      </c>
      <c r="AG45" s="48" t="s">
        <v>38</v>
      </c>
      <c r="AH45" s="48"/>
      <c r="AI45" s="50"/>
      <c r="AJ45" s="50">
        <v>1200000</v>
      </c>
      <c r="AK45" s="50"/>
      <c r="AL45" s="50"/>
      <c r="AM45" s="50"/>
      <c r="AN45" s="50">
        <v>1200000</v>
      </c>
      <c r="AO45" s="48" t="s">
        <v>38</v>
      </c>
      <c r="AP45" s="48"/>
      <c r="AQ45" s="48"/>
      <c r="AR45" s="48"/>
      <c r="AS45" s="48"/>
      <c r="AT45" s="48" t="s">
        <v>462</v>
      </c>
      <c r="AU45" s="52">
        <v>0</v>
      </c>
      <c r="AV45" s="48" t="s">
        <v>38</v>
      </c>
      <c r="AW45" s="48"/>
      <c r="AX45" s="48"/>
      <c r="AY45" s="48"/>
      <c r="AZ45" s="48" t="s">
        <v>463</v>
      </c>
      <c r="BA45" s="48" t="s">
        <v>291</v>
      </c>
      <c r="BB45" s="48"/>
      <c r="BC45" s="48"/>
      <c r="BD45" s="48"/>
      <c r="BE45" s="48"/>
      <c r="BF45" s="48"/>
      <c r="BG45" s="48"/>
      <c r="BH45" s="48"/>
      <c r="BI45" s="48" t="s">
        <v>464</v>
      </c>
      <c r="BJ45" s="48" t="s">
        <v>34</v>
      </c>
      <c r="BK45" s="48"/>
      <c r="BL45" s="48" t="s">
        <v>465</v>
      </c>
      <c r="BM45" s="48" t="s">
        <v>38</v>
      </c>
      <c r="BN45" s="48" t="s">
        <v>466</v>
      </c>
      <c r="BO45" s="48" t="s">
        <v>34</v>
      </c>
      <c r="BP45" s="48" t="s">
        <v>467</v>
      </c>
      <c r="BQ45" s="48">
        <v>394</v>
      </c>
      <c r="BR45" s="48">
        <v>99</v>
      </c>
      <c r="BS45" s="48">
        <v>295</v>
      </c>
      <c r="BT45" s="48">
        <v>0</v>
      </c>
      <c r="BU45" s="48">
        <v>44</v>
      </c>
      <c r="BV45" s="48" t="s">
        <v>38</v>
      </c>
      <c r="BW45" s="48" t="s">
        <v>34</v>
      </c>
      <c r="BX45" s="48"/>
      <c r="BY45" s="48"/>
      <c r="BZ45" s="48"/>
      <c r="CA45" s="48"/>
      <c r="CB45" s="48"/>
      <c r="CC45" s="48"/>
      <c r="CD45" s="48"/>
      <c r="CE45" s="48"/>
      <c r="CF45" s="48"/>
      <c r="CG45" s="48"/>
      <c r="CH45" s="48"/>
      <c r="CI45" s="48"/>
      <c r="CJ45" s="48"/>
      <c r="CK45" s="48"/>
      <c r="CL45" s="48"/>
      <c r="CM45" s="48"/>
      <c r="CN45" s="48"/>
      <c r="CO45" s="48" t="s">
        <v>38</v>
      </c>
      <c r="CP45" s="48"/>
      <c r="CQ45" s="48"/>
      <c r="CR45" s="48"/>
      <c r="CS45" s="48"/>
      <c r="CT45" s="48"/>
      <c r="CU45" s="48"/>
      <c r="CV45" s="48"/>
      <c r="CW45" s="48"/>
      <c r="CX45" s="48"/>
      <c r="CY45" s="48"/>
      <c r="CZ45" s="48" t="s">
        <v>468</v>
      </c>
    </row>
    <row r="46" spans="1:104" s="39" customFormat="1" ht="390" x14ac:dyDescent="0.25">
      <c r="A46" s="48">
        <v>34</v>
      </c>
      <c r="B46" s="48" t="s">
        <v>449</v>
      </c>
      <c r="C46" s="48" t="s">
        <v>450</v>
      </c>
      <c r="D46" s="48" t="s">
        <v>451</v>
      </c>
      <c r="E46" s="48" t="s">
        <v>449</v>
      </c>
      <c r="F46" s="48" t="s">
        <v>452</v>
      </c>
      <c r="G46" s="48" t="s">
        <v>285</v>
      </c>
      <c r="H46" s="48" t="s">
        <v>469</v>
      </c>
      <c r="I46" s="48" t="s">
        <v>470</v>
      </c>
      <c r="J46" s="48" t="s">
        <v>276</v>
      </c>
      <c r="K46" s="48" t="s">
        <v>456</v>
      </c>
      <c r="L46" s="49" t="s">
        <v>471</v>
      </c>
      <c r="M46" s="48">
        <v>-82.470293139999995</v>
      </c>
      <c r="N46" s="48" t="s">
        <v>38</v>
      </c>
      <c r="O46" s="48" t="s">
        <v>472</v>
      </c>
      <c r="P46" s="48" t="s">
        <v>405</v>
      </c>
      <c r="Q46" s="48" t="s">
        <v>458</v>
      </c>
      <c r="R46" s="48" t="s">
        <v>34</v>
      </c>
      <c r="S46" s="48" t="s">
        <v>34</v>
      </c>
      <c r="T46" s="48" t="s">
        <v>473</v>
      </c>
      <c r="U46" s="48" t="s">
        <v>408</v>
      </c>
      <c r="V46" s="48" t="s">
        <v>474</v>
      </c>
      <c r="W46" s="48" t="s">
        <v>36</v>
      </c>
      <c r="X46" s="48" t="s">
        <v>38</v>
      </c>
      <c r="Y46" s="48"/>
      <c r="Z46" s="48">
        <v>1100</v>
      </c>
      <c r="AA46" s="48"/>
      <c r="AB46" s="48">
        <v>0</v>
      </c>
      <c r="AC46" s="48">
        <v>0</v>
      </c>
      <c r="AD46" s="48" t="s">
        <v>411</v>
      </c>
      <c r="AE46" s="48" t="s">
        <v>475</v>
      </c>
      <c r="AF46" s="48" t="s">
        <v>476</v>
      </c>
      <c r="AG46" s="48" t="s">
        <v>38</v>
      </c>
      <c r="AH46" s="48"/>
      <c r="AI46" s="50"/>
      <c r="AJ46" s="50">
        <v>8432970</v>
      </c>
      <c r="AK46" s="50">
        <v>317032</v>
      </c>
      <c r="AL46" s="50"/>
      <c r="AM46" s="50"/>
      <c r="AN46" s="50">
        <v>8750002</v>
      </c>
      <c r="AO46" s="48" t="s">
        <v>38</v>
      </c>
      <c r="AP46" s="48"/>
      <c r="AQ46" s="48"/>
      <c r="AR46" s="48"/>
      <c r="AS46" s="48"/>
      <c r="AT46" s="48" t="s">
        <v>477</v>
      </c>
      <c r="AU46" s="52">
        <v>1</v>
      </c>
      <c r="AV46" s="48" t="s">
        <v>34</v>
      </c>
      <c r="AW46" s="48"/>
      <c r="AX46" s="53">
        <v>45597</v>
      </c>
      <c r="AY46" s="53">
        <v>46327</v>
      </c>
      <c r="AZ46" s="48" t="s">
        <v>463</v>
      </c>
      <c r="BA46" s="48" t="s">
        <v>48</v>
      </c>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t="s">
        <v>478</v>
      </c>
      <c r="CN46" s="48"/>
      <c r="CO46" s="48" t="s">
        <v>38</v>
      </c>
      <c r="CP46" s="48"/>
      <c r="CQ46" s="48"/>
      <c r="CR46" s="48"/>
      <c r="CS46" s="48"/>
      <c r="CT46" s="48"/>
      <c r="CU46" s="48"/>
      <c r="CV46" s="48"/>
      <c r="CW46" s="48"/>
      <c r="CX46" s="48"/>
      <c r="CY46" s="48"/>
      <c r="CZ46" s="48" t="s">
        <v>479</v>
      </c>
    </row>
    <row r="47" spans="1:104" s="39" customFormat="1" ht="180" x14ac:dyDescent="0.25">
      <c r="A47" s="48">
        <v>35</v>
      </c>
      <c r="B47" s="48" t="s">
        <v>480</v>
      </c>
      <c r="C47" s="48" t="s">
        <v>481</v>
      </c>
      <c r="D47" s="48" t="s">
        <v>482</v>
      </c>
      <c r="E47" s="48" t="s">
        <v>480</v>
      </c>
      <c r="F47" s="48" t="s">
        <v>483</v>
      </c>
      <c r="G47" s="48" t="s">
        <v>484</v>
      </c>
      <c r="H47" s="48" t="s">
        <v>485</v>
      </c>
      <c r="I47" s="48" t="s">
        <v>486</v>
      </c>
      <c r="J47" s="48" t="s">
        <v>487</v>
      </c>
      <c r="K47" s="48" t="s">
        <v>488</v>
      </c>
      <c r="L47" s="49" t="s">
        <v>489</v>
      </c>
      <c r="M47" s="48">
        <v>-85.166597539999998</v>
      </c>
      <c r="N47" s="48" t="s">
        <v>34</v>
      </c>
      <c r="O47" s="48" t="s">
        <v>490</v>
      </c>
      <c r="P47" s="48" t="s">
        <v>405</v>
      </c>
      <c r="Q47" s="48" t="s">
        <v>491</v>
      </c>
      <c r="R47" s="48" t="s">
        <v>34</v>
      </c>
      <c r="S47" s="48" t="s">
        <v>38</v>
      </c>
      <c r="T47" s="48"/>
      <c r="U47" s="48"/>
      <c r="V47" s="48"/>
      <c r="W47" s="48" t="s">
        <v>32</v>
      </c>
      <c r="X47" s="48" t="s">
        <v>38</v>
      </c>
      <c r="Y47" s="48"/>
      <c r="Z47" s="48">
        <v>1392</v>
      </c>
      <c r="AA47" s="48"/>
      <c r="AB47" s="48">
        <v>0</v>
      </c>
      <c r="AC47" s="48">
        <v>0</v>
      </c>
      <c r="AD47" s="48" t="s">
        <v>433</v>
      </c>
      <c r="AE47" s="48" t="s">
        <v>492</v>
      </c>
      <c r="AF47" s="48" t="s">
        <v>493</v>
      </c>
      <c r="AG47" s="48" t="s">
        <v>34</v>
      </c>
      <c r="AH47" s="48" t="s">
        <v>494</v>
      </c>
      <c r="AI47" s="50">
        <v>3262265</v>
      </c>
      <c r="AJ47" s="50">
        <v>6336140</v>
      </c>
      <c r="AK47" s="50"/>
      <c r="AL47" s="50"/>
      <c r="AM47" s="50"/>
      <c r="AN47" s="50">
        <v>9598405</v>
      </c>
      <c r="AO47" s="48" t="s">
        <v>34</v>
      </c>
      <c r="AP47" s="51">
        <v>215000</v>
      </c>
      <c r="AQ47" s="51">
        <v>220000</v>
      </c>
      <c r="AR47" s="48"/>
      <c r="AS47" s="48"/>
      <c r="AT47" s="48" t="s">
        <v>495</v>
      </c>
      <c r="AU47" s="52">
        <v>0.9</v>
      </c>
      <c r="AV47" s="48" t="s">
        <v>38</v>
      </c>
      <c r="AW47" s="53">
        <v>45565</v>
      </c>
      <c r="AX47" s="53">
        <v>45663</v>
      </c>
      <c r="AY47" s="53">
        <v>46174</v>
      </c>
      <c r="AZ47" s="48" t="s">
        <v>437</v>
      </c>
      <c r="BA47" s="48" t="s">
        <v>292</v>
      </c>
      <c r="BB47" s="48"/>
      <c r="BC47" s="48"/>
      <c r="BD47" s="48"/>
      <c r="BE47" s="48"/>
      <c r="BF47" s="48"/>
      <c r="BG47" s="48"/>
      <c r="BH47" s="48"/>
      <c r="BI47" s="48"/>
      <c r="BJ47" s="48"/>
      <c r="BK47" s="48"/>
      <c r="BL47" s="48"/>
      <c r="BM47" s="48"/>
      <c r="BN47" s="48"/>
      <c r="BO47" s="48"/>
      <c r="BP47" s="48"/>
      <c r="BQ47" s="48"/>
      <c r="BR47" s="48"/>
      <c r="BS47" s="48"/>
      <c r="BT47" s="48"/>
      <c r="BU47" s="48"/>
      <c r="BV47" s="48"/>
      <c r="BW47" s="48"/>
      <c r="BX47" s="48" t="s">
        <v>496</v>
      </c>
      <c r="BY47" s="48" t="s">
        <v>497</v>
      </c>
      <c r="BZ47" s="48" t="s">
        <v>498</v>
      </c>
      <c r="CA47" s="48"/>
      <c r="CB47" s="48" t="s">
        <v>34</v>
      </c>
      <c r="CC47" s="48" t="s">
        <v>34</v>
      </c>
      <c r="CD47" s="48">
        <v>2050</v>
      </c>
      <c r="CE47" s="48" t="s">
        <v>486</v>
      </c>
      <c r="CF47" s="48"/>
      <c r="CG47" s="48"/>
      <c r="CH47" s="48"/>
      <c r="CI47" s="48"/>
      <c r="CJ47" s="48"/>
      <c r="CK47" s="48"/>
      <c r="CL47" s="48"/>
      <c r="CM47" s="48"/>
      <c r="CN47" s="48"/>
      <c r="CO47" s="48" t="s">
        <v>34</v>
      </c>
      <c r="CP47" s="51">
        <v>2470000</v>
      </c>
      <c r="CQ47" s="48"/>
      <c r="CR47" s="51">
        <v>2959912</v>
      </c>
      <c r="CS47" s="48"/>
      <c r="CT47" s="51">
        <v>906228</v>
      </c>
      <c r="CU47" s="48"/>
      <c r="CV47" s="48"/>
      <c r="CW47" s="48"/>
      <c r="CX47" s="48"/>
      <c r="CY47" s="48"/>
      <c r="CZ47" s="48" t="s">
        <v>499</v>
      </c>
    </row>
    <row r="48" spans="1:104" s="39" customFormat="1" ht="409.5" x14ac:dyDescent="0.25">
      <c r="A48" s="48">
        <v>36</v>
      </c>
      <c r="B48" s="48" t="s">
        <v>500</v>
      </c>
      <c r="C48" s="48" t="s">
        <v>501</v>
      </c>
      <c r="D48" s="48" t="s">
        <v>502</v>
      </c>
      <c r="E48" s="48" t="s">
        <v>503</v>
      </c>
      <c r="F48" s="48" t="s">
        <v>504</v>
      </c>
      <c r="G48" s="48" t="s">
        <v>505</v>
      </c>
      <c r="H48" s="48" t="s">
        <v>506</v>
      </c>
      <c r="I48" s="48" t="s">
        <v>507</v>
      </c>
      <c r="J48" s="48" t="s">
        <v>504</v>
      </c>
      <c r="K48" s="48" t="s">
        <v>456</v>
      </c>
      <c r="L48" s="49" t="s">
        <v>508</v>
      </c>
      <c r="M48" s="48">
        <v>-82.491323469999998</v>
      </c>
      <c r="N48" s="48" t="s">
        <v>38</v>
      </c>
      <c r="O48" s="48" t="s">
        <v>509</v>
      </c>
      <c r="P48" s="48" t="s">
        <v>405</v>
      </c>
      <c r="Q48" s="48" t="s">
        <v>510</v>
      </c>
      <c r="R48" s="48" t="s">
        <v>34</v>
      </c>
      <c r="S48" s="48" t="s">
        <v>34</v>
      </c>
      <c r="T48" s="48" t="s">
        <v>511</v>
      </c>
      <c r="U48" s="48" t="s">
        <v>408</v>
      </c>
      <c r="V48" s="48" t="s">
        <v>512</v>
      </c>
      <c r="W48" s="48" t="s">
        <v>36</v>
      </c>
      <c r="X48" s="48" t="s">
        <v>34</v>
      </c>
      <c r="Y48" s="48" t="s">
        <v>513</v>
      </c>
      <c r="Z48" s="48">
        <v>675</v>
      </c>
      <c r="AA48" s="48"/>
      <c r="AB48" s="48">
        <v>0</v>
      </c>
      <c r="AC48" s="48">
        <v>0</v>
      </c>
      <c r="AD48" s="48" t="s">
        <v>411</v>
      </c>
      <c r="AE48" s="48" t="s">
        <v>514</v>
      </c>
      <c r="AF48" s="48" t="s">
        <v>515</v>
      </c>
      <c r="AG48" s="48" t="s">
        <v>34</v>
      </c>
      <c r="AH48" s="48" t="s">
        <v>516</v>
      </c>
      <c r="AI48" s="50">
        <v>2827222.22</v>
      </c>
      <c r="AJ48" s="50">
        <v>3500000</v>
      </c>
      <c r="AK48" s="50"/>
      <c r="AL48" s="50"/>
      <c r="AM48" s="50"/>
      <c r="AN48" s="50">
        <v>3500000</v>
      </c>
      <c r="AO48" s="48" t="s">
        <v>38</v>
      </c>
      <c r="AP48" s="48"/>
      <c r="AQ48" s="48"/>
      <c r="AR48" s="48"/>
      <c r="AS48" s="48"/>
      <c r="AT48" s="48" t="s">
        <v>517</v>
      </c>
      <c r="AU48" s="48" t="s">
        <v>62</v>
      </c>
      <c r="AV48" s="48" t="s">
        <v>518</v>
      </c>
      <c r="AW48" s="48"/>
      <c r="AX48" s="53">
        <v>45454</v>
      </c>
      <c r="AY48" s="53">
        <v>47391</v>
      </c>
      <c r="AZ48" s="48"/>
      <c r="BA48" s="48" t="s">
        <v>293</v>
      </c>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t="s">
        <v>34</v>
      </c>
      <c r="CG48" s="48">
        <v>450</v>
      </c>
      <c r="CH48" s="48" t="s">
        <v>38</v>
      </c>
      <c r="CI48" s="48" t="s">
        <v>34</v>
      </c>
      <c r="CJ48" s="48" t="s">
        <v>519</v>
      </c>
      <c r="CK48" s="48" t="s">
        <v>520</v>
      </c>
      <c r="CL48" s="48"/>
      <c r="CM48" s="48"/>
      <c r="CN48" s="48"/>
      <c r="CO48" s="48" t="s">
        <v>34</v>
      </c>
      <c r="CP48" s="51">
        <v>700000</v>
      </c>
      <c r="CQ48" s="48"/>
      <c r="CR48" s="51">
        <v>700000</v>
      </c>
      <c r="CS48" s="48"/>
      <c r="CT48" s="51">
        <v>700000</v>
      </c>
      <c r="CU48" s="48"/>
      <c r="CV48" s="51">
        <v>700000</v>
      </c>
      <c r="CW48" s="48"/>
      <c r="CX48" s="51">
        <v>700000</v>
      </c>
      <c r="CY48" s="48"/>
      <c r="CZ48" s="48" t="s">
        <v>521</v>
      </c>
    </row>
    <row r="49" spans="1:104" s="39" customFormat="1" ht="409.5" x14ac:dyDescent="0.25">
      <c r="A49" s="48">
        <v>37</v>
      </c>
      <c r="B49" s="48" t="s">
        <v>522</v>
      </c>
      <c r="C49" s="48" t="s">
        <v>523</v>
      </c>
      <c r="D49" s="48" t="s">
        <v>524</v>
      </c>
      <c r="E49" s="48" t="s">
        <v>522</v>
      </c>
      <c r="F49" s="48" t="s">
        <v>525</v>
      </c>
      <c r="G49" s="48" t="s">
        <v>526</v>
      </c>
      <c r="H49" s="48" t="s">
        <v>527</v>
      </c>
      <c r="I49" s="48" t="s">
        <v>528</v>
      </c>
      <c r="J49" s="48" t="s">
        <v>126</v>
      </c>
      <c r="K49" s="48" t="s">
        <v>402</v>
      </c>
      <c r="L49" s="49" t="s">
        <v>529</v>
      </c>
      <c r="M49" s="48">
        <v>-82.475141930000007</v>
      </c>
      <c r="N49" s="48" t="s">
        <v>38</v>
      </c>
      <c r="O49" s="48" t="s">
        <v>530</v>
      </c>
      <c r="P49" s="48" t="s">
        <v>405</v>
      </c>
      <c r="Q49" s="48" t="s">
        <v>531</v>
      </c>
      <c r="R49" s="48" t="s">
        <v>38</v>
      </c>
      <c r="S49" s="48" t="s">
        <v>532</v>
      </c>
      <c r="T49" s="48"/>
      <c r="U49" s="48"/>
      <c r="V49" s="48"/>
      <c r="W49" s="48" t="s">
        <v>43</v>
      </c>
      <c r="X49" s="48" t="s">
        <v>34</v>
      </c>
      <c r="Y49" s="48" t="s">
        <v>533</v>
      </c>
      <c r="Z49" s="48">
        <v>22830</v>
      </c>
      <c r="AA49" s="48"/>
      <c r="AB49" s="48">
        <v>3</v>
      </c>
      <c r="AC49" s="48">
        <v>0</v>
      </c>
      <c r="AD49" s="48" t="s">
        <v>534</v>
      </c>
      <c r="AE49" s="48" t="s">
        <v>535</v>
      </c>
      <c r="AF49" s="48" t="s">
        <v>536</v>
      </c>
      <c r="AG49" s="48" t="s">
        <v>34</v>
      </c>
      <c r="AH49" s="48" t="s">
        <v>537</v>
      </c>
      <c r="AI49" s="50">
        <v>6100000</v>
      </c>
      <c r="AJ49" s="50">
        <v>2205000</v>
      </c>
      <c r="AK49" s="50">
        <v>2205000</v>
      </c>
      <c r="AL49" s="50"/>
      <c r="AM49" s="50"/>
      <c r="AN49" s="50">
        <v>16610000</v>
      </c>
      <c r="AO49" s="48" t="s">
        <v>34</v>
      </c>
      <c r="AP49" s="51">
        <v>255000</v>
      </c>
      <c r="AQ49" s="48"/>
      <c r="AR49" s="51">
        <v>1950000</v>
      </c>
      <c r="AS49" s="48" t="s">
        <v>538</v>
      </c>
      <c r="AT49" s="48" t="s">
        <v>539</v>
      </c>
      <c r="AU49" s="52">
        <v>0.3</v>
      </c>
      <c r="AV49" s="48" t="s">
        <v>38</v>
      </c>
      <c r="AW49" s="53">
        <v>46142</v>
      </c>
      <c r="AX49" s="53">
        <v>46143</v>
      </c>
      <c r="AY49" s="53">
        <v>46660</v>
      </c>
      <c r="AZ49" s="48" t="s">
        <v>437</v>
      </c>
      <c r="BA49" s="48" t="s">
        <v>49</v>
      </c>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t="s">
        <v>540</v>
      </c>
      <c r="CO49" s="48" t="s">
        <v>34</v>
      </c>
      <c r="CP49" s="51">
        <v>1175800</v>
      </c>
      <c r="CQ49" s="51">
        <v>1175800</v>
      </c>
      <c r="CR49" s="51">
        <v>1272500</v>
      </c>
      <c r="CS49" s="51">
        <v>1272500</v>
      </c>
      <c r="CT49" s="51">
        <v>3850000</v>
      </c>
      <c r="CU49" s="51">
        <v>3850000</v>
      </c>
      <c r="CV49" s="51">
        <v>807500</v>
      </c>
      <c r="CW49" s="51">
        <v>807500</v>
      </c>
      <c r="CX49" s="48"/>
      <c r="CY49" s="48"/>
      <c r="CZ49" s="48" t="s">
        <v>541</v>
      </c>
    </row>
    <row r="50" spans="1:104" s="39" customFormat="1" ht="195" x14ac:dyDescent="0.25">
      <c r="A50" s="48">
        <v>38</v>
      </c>
      <c r="B50" s="48" t="s">
        <v>449</v>
      </c>
      <c r="C50" s="48" t="s">
        <v>450</v>
      </c>
      <c r="D50" s="48" t="s">
        <v>451</v>
      </c>
      <c r="E50" s="48" t="s">
        <v>449</v>
      </c>
      <c r="F50" s="48" t="s">
        <v>452</v>
      </c>
      <c r="G50" s="48" t="s">
        <v>542</v>
      </c>
      <c r="H50" s="48" t="s">
        <v>543</v>
      </c>
      <c r="I50" s="48" t="s">
        <v>544</v>
      </c>
      <c r="J50" s="48" t="s">
        <v>276</v>
      </c>
      <c r="K50" s="48" t="s">
        <v>456</v>
      </c>
      <c r="L50" s="49" t="s">
        <v>545</v>
      </c>
      <c r="M50" s="48">
        <v>-82.495392960000004</v>
      </c>
      <c r="N50" s="48" t="s">
        <v>38</v>
      </c>
      <c r="O50" s="48" t="s">
        <v>546</v>
      </c>
      <c r="P50" s="48" t="s">
        <v>405</v>
      </c>
      <c r="Q50" s="48" t="s">
        <v>510</v>
      </c>
      <c r="R50" s="48" t="s">
        <v>34</v>
      </c>
      <c r="S50" s="48" t="s">
        <v>38</v>
      </c>
      <c r="T50" s="48"/>
      <c r="U50" s="48"/>
      <c r="V50" s="48"/>
      <c r="W50" s="48" t="s">
        <v>36</v>
      </c>
      <c r="X50" s="48" t="s">
        <v>410</v>
      </c>
      <c r="Y50" s="48"/>
      <c r="Z50" s="48">
        <v>0</v>
      </c>
      <c r="AA50" s="48" t="s">
        <v>411</v>
      </c>
      <c r="AB50" s="48">
        <v>0</v>
      </c>
      <c r="AC50" s="48">
        <v>0</v>
      </c>
      <c r="AD50" s="48" t="s">
        <v>411</v>
      </c>
      <c r="AE50" s="48" t="s">
        <v>547</v>
      </c>
      <c r="AF50" s="48" t="s">
        <v>548</v>
      </c>
      <c r="AG50" s="48" t="s">
        <v>38</v>
      </c>
      <c r="AH50" s="48"/>
      <c r="AI50" s="50"/>
      <c r="AJ50" s="50">
        <v>150000</v>
      </c>
      <c r="AK50" s="50"/>
      <c r="AL50" s="50"/>
      <c r="AM50" s="50"/>
      <c r="AN50" s="50">
        <v>150000</v>
      </c>
      <c r="AO50" s="48" t="s">
        <v>38</v>
      </c>
      <c r="AP50" s="48"/>
      <c r="AQ50" s="48"/>
      <c r="AR50" s="48"/>
      <c r="AS50" s="48"/>
      <c r="AT50" s="48" t="s">
        <v>549</v>
      </c>
      <c r="AU50" s="52">
        <v>0</v>
      </c>
      <c r="AV50" s="48" t="s">
        <v>518</v>
      </c>
      <c r="AW50" s="48"/>
      <c r="AX50" s="48"/>
      <c r="AY50" s="48"/>
      <c r="AZ50" s="48"/>
      <c r="BA50" s="48" t="s">
        <v>291</v>
      </c>
      <c r="BB50" s="48"/>
      <c r="BC50" s="48"/>
      <c r="BD50" s="48"/>
      <c r="BE50" s="48"/>
      <c r="BF50" s="48"/>
      <c r="BG50" s="48"/>
      <c r="BH50" s="48"/>
      <c r="BI50" s="48" t="s">
        <v>550</v>
      </c>
      <c r="BJ50" s="48" t="s">
        <v>34</v>
      </c>
      <c r="BK50" s="48"/>
      <c r="BL50" s="48" t="s">
        <v>551</v>
      </c>
      <c r="BM50" s="48" t="s">
        <v>34</v>
      </c>
      <c r="BN50" s="48" t="s">
        <v>552</v>
      </c>
      <c r="BO50" s="48" t="s">
        <v>34</v>
      </c>
      <c r="BP50" s="48" t="s">
        <v>467</v>
      </c>
      <c r="BQ50" s="48">
        <v>0</v>
      </c>
      <c r="BR50" s="48">
        <v>0</v>
      </c>
      <c r="BS50" s="48">
        <v>0</v>
      </c>
      <c r="BT50" s="48">
        <v>0</v>
      </c>
      <c r="BU50" s="48">
        <v>0</v>
      </c>
      <c r="BV50" s="48" t="s">
        <v>38</v>
      </c>
      <c r="BW50" s="48" t="s">
        <v>34</v>
      </c>
      <c r="BX50" s="48"/>
      <c r="BY50" s="48"/>
      <c r="BZ50" s="48"/>
      <c r="CA50" s="48"/>
      <c r="CB50" s="48"/>
      <c r="CC50" s="48"/>
      <c r="CD50" s="48"/>
      <c r="CE50" s="48"/>
      <c r="CF50" s="48"/>
      <c r="CG50" s="48"/>
      <c r="CH50" s="48"/>
      <c r="CI50" s="48"/>
      <c r="CJ50" s="48"/>
      <c r="CK50" s="48"/>
      <c r="CL50" s="48"/>
      <c r="CM50" s="48"/>
      <c r="CN50" s="48"/>
      <c r="CO50" s="48" t="s">
        <v>38</v>
      </c>
      <c r="CP50" s="48"/>
      <c r="CQ50" s="48"/>
      <c r="CR50" s="48"/>
      <c r="CS50" s="48"/>
      <c r="CT50" s="48"/>
      <c r="CU50" s="48"/>
      <c r="CV50" s="48"/>
      <c r="CW50" s="48"/>
      <c r="CX50" s="48"/>
      <c r="CY50" s="48"/>
      <c r="CZ50" s="48" t="s">
        <v>553</v>
      </c>
    </row>
    <row r="51" spans="1:104" s="39" customFormat="1" ht="409.5" x14ac:dyDescent="0.25">
      <c r="A51" s="48">
        <v>39</v>
      </c>
      <c r="B51" s="48" t="s">
        <v>449</v>
      </c>
      <c r="C51" s="48" t="s">
        <v>450</v>
      </c>
      <c r="D51" s="48" t="s">
        <v>451</v>
      </c>
      <c r="E51" s="48" t="s">
        <v>449</v>
      </c>
      <c r="F51" s="48" t="s">
        <v>452</v>
      </c>
      <c r="G51" s="48" t="s">
        <v>554</v>
      </c>
      <c r="H51" s="48" t="s">
        <v>555</v>
      </c>
      <c r="I51" s="48" t="s">
        <v>556</v>
      </c>
      <c r="J51" s="48" t="s">
        <v>276</v>
      </c>
      <c r="K51" s="48" t="s">
        <v>456</v>
      </c>
      <c r="L51" s="49" t="s">
        <v>557</v>
      </c>
      <c r="M51" s="48">
        <v>-82.526875200000006</v>
      </c>
      <c r="N51" s="48" t="s">
        <v>38</v>
      </c>
      <c r="O51" s="48" t="s">
        <v>278</v>
      </c>
      <c r="P51" s="48" t="s">
        <v>405</v>
      </c>
      <c r="Q51" s="48" t="s">
        <v>458</v>
      </c>
      <c r="R51" s="48" t="s">
        <v>34</v>
      </c>
      <c r="S51" s="48" t="s">
        <v>34</v>
      </c>
      <c r="T51" s="48" t="s">
        <v>558</v>
      </c>
      <c r="U51" s="48" t="s">
        <v>408</v>
      </c>
      <c r="V51" s="48" t="s">
        <v>559</v>
      </c>
      <c r="W51" s="48" t="s">
        <v>36</v>
      </c>
      <c r="X51" s="48" t="s">
        <v>38</v>
      </c>
      <c r="Y51" s="48"/>
      <c r="Z51" s="48">
        <v>2782</v>
      </c>
      <c r="AA51" s="48"/>
      <c r="AB51" s="48">
        <v>0</v>
      </c>
      <c r="AC51" s="48">
        <v>0</v>
      </c>
      <c r="AD51" s="48" t="s">
        <v>411</v>
      </c>
      <c r="AE51" s="48"/>
      <c r="AF51" s="48" t="s">
        <v>560</v>
      </c>
      <c r="AG51" s="48" t="s">
        <v>34</v>
      </c>
      <c r="AH51" s="48" t="s">
        <v>561</v>
      </c>
      <c r="AI51" s="50">
        <v>3500000</v>
      </c>
      <c r="AJ51" s="50">
        <v>21335000</v>
      </c>
      <c r="AK51" s="50"/>
      <c r="AL51" s="50"/>
      <c r="AM51" s="50"/>
      <c r="AN51" s="50">
        <v>36060000</v>
      </c>
      <c r="AO51" s="48" t="s">
        <v>38</v>
      </c>
      <c r="AP51" s="48"/>
      <c r="AQ51" s="48"/>
      <c r="AR51" s="48"/>
      <c r="AS51" s="48"/>
      <c r="AT51" s="48" t="s">
        <v>562</v>
      </c>
      <c r="AU51" s="52">
        <v>1</v>
      </c>
      <c r="AV51" s="48" t="s">
        <v>34</v>
      </c>
      <c r="AW51" s="48"/>
      <c r="AX51" s="53">
        <v>45536</v>
      </c>
      <c r="AY51" s="53">
        <v>46357</v>
      </c>
      <c r="AZ51" s="48" t="s">
        <v>463</v>
      </c>
      <c r="BA51" s="48" t="s">
        <v>291</v>
      </c>
      <c r="BB51" s="48"/>
      <c r="BC51" s="48"/>
      <c r="BD51" s="48"/>
      <c r="BE51" s="48"/>
      <c r="BF51" s="48"/>
      <c r="BG51" s="48"/>
      <c r="BH51" s="48"/>
      <c r="BI51" s="48" t="s">
        <v>563</v>
      </c>
      <c r="BJ51" s="48" t="s">
        <v>34</v>
      </c>
      <c r="BK51" s="48"/>
      <c r="BL51" s="48" t="s">
        <v>564</v>
      </c>
      <c r="BM51" s="48" t="s">
        <v>38</v>
      </c>
      <c r="BN51" s="48" t="s">
        <v>565</v>
      </c>
      <c r="BO51" s="48" t="s">
        <v>34</v>
      </c>
      <c r="BP51" s="48" t="s">
        <v>467</v>
      </c>
      <c r="BQ51" s="48">
        <v>394</v>
      </c>
      <c r="BR51" s="48">
        <v>99</v>
      </c>
      <c r="BS51" s="48">
        <v>295</v>
      </c>
      <c r="BT51" s="48">
        <v>294</v>
      </c>
      <c r="BU51" s="48">
        <v>0</v>
      </c>
      <c r="BV51" s="48" t="s">
        <v>34</v>
      </c>
      <c r="BW51" s="48" t="s">
        <v>34</v>
      </c>
      <c r="BX51" s="48"/>
      <c r="BY51" s="48"/>
      <c r="BZ51" s="48"/>
      <c r="CA51" s="48"/>
      <c r="CB51" s="48"/>
      <c r="CC51" s="48"/>
      <c r="CD51" s="48"/>
      <c r="CE51" s="48"/>
      <c r="CF51" s="48"/>
      <c r="CG51" s="48"/>
      <c r="CH51" s="48"/>
      <c r="CI51" s="48"/>
      <c r="CJ51" s="48"/>
      <c r="CK51" s="48"/>
      <c r="CL51" s="48"/>
      <c r="CM51" s="48"/>
      <c r="CN51" s="48"/>
      <c r="CO51" s="48" t="s">
        <v>38</v>
      </c>
      <c r="CP51" s="48"/>
      <c r="CQ51" s="48"/>
      <c r="CR51" s="48"/>
      <c r="CS51" s="48"/>
      <c r="CT51" s="48"/>
      <c r="CU51" s="48"/>
      <c r="CV51" s="48"/>
      <c r="CW51" s="48"/>
      <c r="CX51" s="48"/>
      <c r="CY51" s="48"/>
      <c r="CZ51" s="48" t="s">
        <v>566</v>
      </c>
    </row>
    <row r="52" spans="1:104" s="39" customFormat="1" ht="409.5" x14ac:dyDescent="0.25">
      <c r="A52" s="48">
        <v>40</v>
      </c>
      <c r="B52" s="48" t="s">
        <v>567</v>
      </c>
      <c r="C52" s="48" t="s">
        <v>568</v>
      </c>
      <c r="D52" s="48" t="s">
        <v>569</v>
      </c>
      <c r="E52" s="48" t="s">
        <v>567</v>
      </c>
      <c r="F52" s="48" t="s">
        <v>570</v>
      </c>
      <c r="G52" s="48" t="s">
        <v>571</v>
      </c>
      <c r="H52" s="48" t="s">
        <v>572</v>
      </c>
      <c r="I52" s="48" t="s">
        <v>573</v>
      </c>
      <c r="J52" s="48" t="s">
        <v>226</v>
      </c>
      <c r="K52" s="48" t="s">
        <v>456</v>
      </c>
      <c r="L52" s="49" t="s">
        <v>574</v>
      </c>
      <c r="M52" s="48">
        <v>-82.451632799999999</v>
      </c>
      <c r="N52" s="48" t="s">
        <v>38</v>
      </c>
      <c r="O52" s="48" t="s">
        <v>575</v>
      </c>
      <c r="P52" s="48" t="s">
        <v>405</v>
      </c>
      <c r="Q52" s="48" t="s">
        <v>576</v>
      </c>
      <c r="R52" s="48" t="s">
        <v>38</v>
      </c>
      <c r="S52" s="48" t="s">
        <v>34</v>
      </c>
      <c r="T52" s="48" t="s">
        <v>577</v>
      </c>
      <c r="U52" s="48" t="s">
        <v>408</v>
      </c>
      <c r="V52" s="48" t="s">
        <v>578</v>
      </c>
      <c r="W52" s="48" t="s">
        <v>36</v>
      </c>
      <c r="X52" s="48" t="s">
        <v>34</v>
      </c>
      <c r="Y52" s="48" t="s">
        <v>579</v>
      </c>
      <c r="Z52" s="48">
        <v>56500</v>
      </c>
      <c r="AA52" s="48"/>
      <c r="AB52" s="48">
        <v>0</v>
      </c>
      <c r="AC52" s="48">
        <v>0</v>
      </c>
      <c r="AD52" s="48" t="s">
        <v>534</v>
      </c>
      <c r="AE52" s="48" t="s">
        <v>580</v>
      </c>
      <c r="AF52" s="48" t="s">
        <v>581</v>
      </c>
      <c r="AG52" s="48" t="s">
        <v>34</v>
      </c>
      <c r="AH52" s="48" t="s">
        <v>582</v>
      </c>
      <c r="AI52" s="50">
        <v>1825000</v>
      </c>
      <c r="AJ52" s="50">
        <v>2000000</v>
      </c>
      <c r="AK52" s="50"/>
      <c r="AL52" s="50"/>
      <c r="AM52" s="50"/>
      <c r="AN52" s="50">
        <v>12000000</v>
      </c>
      <c r="AO52" s="48" t="s">
        <v>38</v>
      </c>
      <c r="AP52" s="48"/>
      <c r="AQ52" s="48"/>
      <c r="AR52" s="48"/>
      <c r="AS52" s="48"/>
      <c r="AT52" s="48" t="s">
        <v>583</v>
      </c>
      <c r="AU52" s="48" t="s">
        <v>62</v>
      </c>
      <c r="AV52" s="48" t="s">
        <v>38</v>
      </c>
      <c r="AW52" s="53">
        <v>45564</v>
      </c>
      <c r="AX52" s="48"/>
      <c r="AY52" s="53">
        <v>47481</v>
      </c>
      <c r="AZ52" s="48"/>
      <c r="BA52" s="48" t="s">
        <v>48</v>
      </c>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t="s">
        <v>584</v>
      </c>
      <c r="CN52" s="48"/>
      <c r="CO52" s="48" t="s">
        <v>34</v>
      </c>
      <c r="CP52" s="51">
        <v>2000000</v>
      </c>
      <c r="CQ52" s="48"/>
      <c r="CR52" s="51">
        <v>2000000</v>
      </c>
      <c r="CS52" s="48"/>
      <c r="CT52" s="51">
        <v>2000000</v>
      </c>
      <c r="CU52" s="48"/>
      <c r="CV52" s="51">
        <v>2000000</v>
      </c>
      <c r="CW52" s="48"/>
      <c r="CX52" s="48"/>
      <c r="CY52" s="48"/>
      <c r="CZ52" s="48" t="s">
        <v>585</v>
      </c>
    </row>
    <row r="53" spans="1:104" s="39" customFormat="1" ht="409.5" x14ac:dyDescent="0.25">
      <c r="A53" s="48">
        <v>41</v>
      </c>
      <c r="B53" s="48" t="s">
        <v>586</v>
      </c>
      <c r="C53" s="48" t="s">
        <v>587</v>
      </c>
      <c r="D53" s="48" t="s">
        <v>588</v>
      </c>
      <c r="E53" s="48" t="s">
        <v>586</v>
      </c>
      <c r="F53" s="48" t="s">
        <v>589</v>
      </c>
      <c r="G53" s="48" t="s">
        <v>590</v>
      </c>
      <c r="H53" s="48" t="s">
        <v>591</v>
      </c>
      <c r="I53" s="48" t="s">
        <v>592</v>
      </c>
      <c r="J53" s="48" t="s">
        <v>119</v>
      </c>
      <c r="K53" s="48" t="s">
        <v>402</v>
      </c>
      <c r="L53" s="49" t="s">
        <v>593</v>
      </c>
      <c r="M53" s="48">
        <v>-82.938020769999994</v>
      </c>
      <c r="N53" s="48" t="s">
        <v>34</v>
      </c>
      <c r="O53" s="48" t="s">
        <v>594</v>
      </c>
      <c r="P53" s="48" t="s">
        <v>595</v>
      </c>
      <c r="Q53" s="48"/>
      <c r="R53" s="48"/>
      <c r="S53" s="48"/>
      <c r="T53" s="48"/>
      <c r="U53" s="48"/>
      <c r="V53" s="48"/>
      <c r="W53" s="48" t="s">
        <v>32</v>
      </c>
      <c r="X53" s="48" t="s">
        <v>38</v>
      </c>
      <c r="Y53" s="48"/>
      <c r="Z53" s="48">
        <v>0</v>
      </c>
      <c r="AA53" s="48" t="s">
        <v>534</v>
      </c>
      <c r="AB53" s="48">
        <v>0</v>
      </c>
      <c r="AC53" s="48">
        <v>0</v>
      </c>
      <c r="AD53" s="48" t="s">
        <v>534</v>
      </c>
      <c r="AE53" s="48"/>
      <c r="AF53" s="48"/>
      <c r="AG53" s="48" t="s">
        <v>38</v>
      </c>
      <c r="AH53" s="48"/>
      <c r="AI53" s="50"/>
      <c r="AJ53" s="50">
        <v>225000</v>
      </c>
      <c r="AK53" s="50">
        <v>25000</v>
      </c>
      <c r="AL53" s="50"/>
      <c r="AM53" s="50"/>
      <c r="AN53" s="50">
        <v>250000</v>
      </c>
      <c r="AO53" s="48" t="s">
        <v>38</v>
      </c>
      <c r="AP53" s="48"/>
      <c r="AQ53" s="48"/>
      <c r="AR53" s="48"/>
      <c r="AS53" s="48"/>
      <c r="AT53" s="48" t="s">
        <v>596</v>
      </c>
      <c r="AU53" s="52">
        <v>0.9</v>
      </c>
      <c r="AV53" s="48" t="s">
        <v>38</v>
      </c>
      <c r="AW53" s="53">
        <v>45551</v>
      </c>
      <c r="AX53" s="53">
        <v>45627</v>
      </c>
      <c r="AY53" s="53">
        <v>45735</v>
      </c>
      <c r="AZ53" s="48" t="s">
        <v>437</v>
      </c>
      <c r="BA53" s="48" t="s">
        <v>48</v>
      </c>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t="s">
        <v>597</v>
      </c>
      <c r="CN53" s="48"/>
      <c r="CO53" s="48" t="s">
        <v>38</v>
      </c>
      <c r="CP53" s="48"/>
      <c r="CQ53" s="48"/>
      <c r="CR53" s="48"/>
      <c r="CS53" s="48"/>
      <c r="CT53" s="48"/>
      <c r="CU53" s="48"/>
      <c r="CV53" s="48"/>
      <c r="CW53" s="48"/>
      <c r="CX53" s="48"/>
      <c r="CY53" s="48"/>
      <c r="CZ53" s="48" t="s">
        <v>598</v>
      </c>
    </row>
    <row r="54" spans="1:104" s="39" customFormat="1" ht="225" x14ac:dyDescent="0.25">
      <c r="A54" s="48">
        <v>42</v>
      </c>
      <c r="B54" s="48" t="s">
        <v>599</v>
      </c>
      <c r="C54" s="48" t="s">
        <v>600</v>
      </c>
      <c r="D54" s="48" t="s">
        <v>601</v>
      </c>
      <c r="E54" s="48" t="s">
        <v>602</v>
      </c>
      <c r="F54" s="48" t="s">
        <v>603</v>
      </c>
      <c r="G54" s="48" t="s">
        <v>604</v>
      </c>
      <c r="H54" s="48" t="s">
        <v>605</v>
      </c>
      <c r="I54" s="48" t="s">
        <v>606</v>
      </c>
      <c r="J54" s="48" t="s">
        <v>607</v>
      </c>
      <c r="K54" s="48" t="s">
        <v>257</v>
      </c>
      <c r="L54" s="49" t="s">
        <v>608</v>
      </c>
      <c r="M54" s="48">
        <v>-81.67044181</v>
      </c>
      <c r="N54" s="48" t="s">
        <v>38</v>
      </c>
      <c r="O54" s="48" t="s">
        <v>609</v>
      </c>
      <c r="P54" s="48" t="s">
        <v>405</v>
      </c>
      <c r="Q54" s="48" t="s">
        <v>609</v>
      </c>
      <c r="R54" s="48" t="s">
        <v>38</v>
      </c>
      <c r="S54" s="48" t="s">
        <v>38</v>
      </c>
      <c r="T54" s="48"/>
      <c r="U54" s="48"/>
      <c r="V54" s="48"/>
      <c r="W54" s="48" t="s">
        <v>32</v>
      </c>
      <c r="X54" s="48" t="s">
        <v>38</v>
      </c>
      <c r="Y54" s="48"/>
      <c r="Z54" s="48">
        <v>819</v>
      </c>
      <c r="AA54" s="48"/>
      <c r="AB54" s="48">
        <v>0.15</v>
      </c>
      <c r="AC54" s="48">
        <v>0.2</v>
      </c>
      <c r="AD54" s="48"/>
      <c r="AE54" s="48" t="s">
        <v>610</v>
      </c>
      <c r="AF54" s="48" t="s">
        <v>611</v>
      </c>
      <c r="AG54" s="48" t="s">
        <v>38</v>
      </c>
      <c r="AH54" s="48"/>
      <c r="AI54" s="50"/>
      <c r="AJ54" s="50">
        <v>2500000</v>
      </c>
      <c r="AK54" s="50">
        <v>4000000</v>
      </c>
      <c r="AL54" s="50"/>
      <c r="AM54" s="50"/>
      <c r="AN54" s="50">
        <v>29000000</v>
      </c>
      <c r="AO54" s="48" t="s">
        <v>34</v>
      </c>
      <c r="AP54" s="51">
        <v>250000</v>
      </c>
      <c r="AQ54" s="48"/>
      <c r="AR54" s="48"/>
      <c r="AS54" s="48"/>
      <c r="AT54" s="48" t="s">
        <v>612</v>
      </c>
      <c r="AU54" s="52">
        <v>0</v>
      </c>
      <c r="AV54" s="48" t="s">
        <v>38</v>
      </c>
      <c r="AW54" s="53">
        <v>45945</v>
      </c>
      <c r="AX54" s="53">
        <v>46006</v>
      </c>
      <c r="AY54" s="53">
        <v>46736</v>
      </c>
      <c r="AZ54" s="48" t="s">
        <v>437</v>
      </c>
      <c r="BA54" s="48" t="s">
        <v>291</v>
      </c>
      <c r="BB54" s="48"/>
      <c r="BC54" s="48"/>
      <c r="BD54" s="48"/>
      <c r="BE54" s="48"/>
      <c r="BF54" s="48"/>
      <c r="BG54" s="48"/>
      <c r="BH54" s="48"/>
      <c r="BI54" s="48" t="s">
        <v>475</v>
      </c>
      <c r="BJ54" s="48" t="s">
        <v>34</v>
      </c>
      <c r="BK54" s="48"/>
      <c r="BL54" s="48" t="s">
        <v>613</v>
      </c>
      <c r="BM54" s="48" t="s">
        <v>34</v>
      </c>
      <c r="BN54" s="48" t="s">
        <v>614</v>
      </c>
      <c r="BO54" s="48" t="s">
        <v>34</v>
      </c>
      <c r="BP54" s="48" t="s">
        <v>467</v>
      </c>
      <c r="BQ54" s="48">
        <v>750</v>
      </c>
      <c r="BR54" s="48">
        <v>0</v>
      </c>
      <c r="BS54" s="48">
        <v>750</v>
      </c>
      <c r="BT54" s="48">
        <v>430</v>
      </c>
      <c r="BU54" s="48">
        <v>75</v>
      </c>
      <c r="BV54" s="48" t="s">
        <v>34</v>
      </c>
      <c r="BW54" s="48" t="s">
        <v>34</v>
      </c>
      <c r="BX54" s="48"/>
      <c r="BY54" s="48"/>
      <c r="BZ54" s="48"/>
      <c r="CA54" s="48"/>
      <c r="CB54" s="48"/>
      <c r="CC54" s="48"/>
      <c r="CD54" s="48"/>
      <c r="CE54" s="48"/>
      <c r="CF54" s="48"/>
      <c r="CG54" s="48"/>
      <c r="CH54" s="48"/>
      <c r="CI54" s="48"/>
      <c r="CJ54" s="48"/>
      <c r="CK54" s="48"/>
      <c r="CL54" s="48"/>
      <c r="CM54" s="48"/>
      <c r="CN54" s="48"/>
      <c r="CO54" s="48" t="s">
        <v>38</v>
      </c>
      <c r="CP54" s="48"/>
      <c r="CQ54" s="48"/>
      <c r="CR54" s="48"/>
      <c r="CS54" s="48"/>
      <c r="CT54" s="48"/>
      <c r="CU54" s="48"/>
      <c r="CV54" s="48"/>
      <c r="CW54" s="48"/>
      <c r="CX54" s="48"/>
      <c r="CY54" s="48"/>
      <c r="CZ54" s="48" t="s">
        <v>615</v>
      </c>
    </row>
    <row r="55" spans="1:104" s="39" customFormat="1" ht="180" x14ac:dyDescent="0.25">
      <c r="A55" s="48">
        <v>43</v>
      </c>
      <c r="B55" s="48" t="s">
        <v>616</v>
      </c>
      <c r="C55" s="48" t="s">
        <v>617</v>
      </c>
      <c r="D55" s="48" t="s">
        <v>618</v>
      </c>
      <c r="E55" s="48" t="s">
        <v>619</v>
      </c>
      <c r="F55" s="48" t="s">
        <v>620</v>
      </c>
      <c r="G55" s="48" t="s">
        <v>621</v>
      </c>
      <c r="H55" s="48" t="s">
        <v>622</v>
      </c>
      <c r="I55" s="48" t="s">
        <v>623</v>
      </c>
      <c r="J55" s="48" t="s">
        <v>624</v>
      </c>
      <c r="K55" s="48" t="s">
        <v>402</v>
      </c>
      <c r="L55" s="49" t="s">
        <v>625</v>
      </c>
      <c r="M55" s="48">
        <v>-82.132395439999996</v>
      </c>
      <c r="N55" s="48" t="s">
        <v>34</v>
      </c>
      <c r="O55" s="48" t="s">
        <v>626</v>
      </c>
      <c r="P55" s="48" t="s">
        <v>405</v>
      </c>
      <c r="Q55" s="48" t="s">
        <v>531</v>
      </c>
      <c r="R55" s="48" t="s">
        <v>38</v>
      </c>
      <c r="S55" s="48" t="s">
        <v>38</v>
      </c>
      <c r="T55" s="48"/>
      <c r="U55" s="48"/>
      <c r="V55" s="48"/>
      <c r="W55" s="48" t="s">
        <v>32</v>
      </c>
      <c r="X55" s="48" t="s">
        <v>38</v>
      </c>
      <c r="Y55" s="48"/>
      <c r="Z55" s="48">
        <v>21513</v>
      </c>
      <c r="AA55" s="48"/>
      <c r="AB55" s="48">
        <v>1.2</v>
      </c>
      <c r="AC55" s="48">
        <v>1.2</v>
      </c>
      <c r="AD55" s="48"/>
      <c r="AE55" s="48"/>
      <c r="AF55" s="48" t="s">
        <v>623</v>
      </c>
      <c r="AG55" s="48" t="s">
        <v>34</v>
      </c>
      <c r="AH55" s="48" t="s">
        <v>627</v>
      </c>
      <c r="AI55" s="50">
        <v>3250000</v>
      </c>
      <c r="AJ55" s="50">
        <v>2650000</v>
      </c>
      <c r="AK55" s="50"/>
      <c r="AL55" s="50"/>
      <c r="AM55" s="50"/>
      <c r="AN55" s="50">
        <v>35000000</v>
      </c>
      <c r="AO55" s="48" t="s">
        <v>34</v>
      </c>
      <c r="AP55" s="51">
        <v>150000</v>
      </c>
      <c r="AQ55" s="51">
        <v>450000</v>
      </c>
      <c r="AR55" s="51">
        <v>1000000</v>
      </c>
      <c r="AS55" s="48" t="s">
        <v>44</v>
      </c>
      <c r="AT55" s="48" t="s">
        <v>628</v>
      </c>
      <c r="AU55" s="52">
        <v>0</v>
      </c>
      <c r="AV55" s="48" t="s">
        <v>38</v>
      </c>
      <c r="AW55" s="53">
        <v>46371</v>
      </c>
      <c r="AX55" s="53">
        <v>46433</v>
      </c>
      <c r="AY55" s="53">
        <v>47164</v>
      </c>
      <c r="AZ55" s="48" t="s">
        <v>416</v>
      </c>
      <c r="BA55" s="48" t="s">
        <v>292</v>
      </c>
      <c r="BB55" s="48"/>
      <c r="BC55" s="48"/>
      <c r="BD55" s="48"/>
      <c r="BE55" s="48"/>
      <c r="BF55" s="48"/>
      <c r="BG55" s="48"/>
      <c r="BH55" s="48"/>
      <c r="BI55" s="48"/>
      <c r="BJ55" s="48"/>
      <c r="BK55" s="48"/>
      <c r="BL55" s="48"/>
      <c r="BM55" s="48"/>
      <c r="BN55" s="48"/>
      <c r="BO55" s="48"/>
      <c r="BP55" s="48"/>
      <c r="BQ55" s="48"/>
      <c r="BR55" s="48"/>
      <c r="BS55" s="48"/>
      <c r="BT55" s="48"/>
      <c r="BU55" s="48"/>
      <c r="BV55" s="48"/>
      <c r="BW55" s="48"/>
      <c r="BX55" s="48" t="s">
        <v>629</v>
      </c>
      <c r="BY55" s="48"/>
      <c r="BZ55" s="48"/>
      <c r="CA55" s="48"/>
      <c r="CB55" s="48" t="s">
        <v>34</v>
      </c>
      <c r="CC55" s="48" t="s">
        <v>34</v>
      </c>
      <c r="CD55" s="48">
        <v>2045</v>
      </c>
      <c r="CE55" s="48" t="s">
        <v>630</v>
      </c>
      <c r="CF55" s="48"/>
      <c r="CG55" s="48"/>
      <c r="CH55" s="48"/>
      <c r="CI55" s="48"/>
      <c r="CJ55" s="48"/>
      <c r="CK55" s="48"/>
      <c r="CL55" s="48"/>
      <c r="CM55" s="48"/>
      <c r="CN55" s="48"/>
      <c r="CO55" s="48" t="s">
        <v>38</v>
      </c>
      <c r="CP55" s="48"/>
      <c r="CQ55" s="48"/>
      <c r="CR55" s="48"/>
      <c r="CS55" s="48"/>
      <c r="CT55" s="48"/>
      <c r="CU55" s="48"/>
      <c r="CV55" s="48"/>
      <c r="CW55" s="48"/>
      <c r="CX55" s="48"/>
      <c r="CY55" s="48"/>
      <c r="CZ55" s="48"/>
    </row>
    <row r="56" spans="1:104" s="39" customFormat="1" ht="360" x14ac:dyDescent="0.25">
      <c r="A56" s="48">
        <v>44</v>
      </c>
      <c r="B56" s="48" t="s">
        <v>631</v>
      </c>
      <c r="C56" s="48" t="s">
        <v>632</v>
      </c>
      <c r="D56" s="48" t="s">
        <v>633</v>
      </c>
      <c r="E56" s="48" t="s">
        <v>631</v>
      </c>
      <c r="F56" s="48" t="s">
        <v>276</v>
      </c>
      <c r="G56" s="48" t="s">
        <v>634</v>
      </c>
      <c r="H56" s="48" t="s">
        <v>635</v>
      </c>
      <c r="I56" s="48" t="s">
        <v>636</v>
      </c>
      <c r="J56" s="48" t="s">
        <v>276</v>
      </c>
      <c r="K56" s="48" t="s">
        <v>456</v>
      </c>
      <c r="L56" s="49" t="s">
        <v>637</v>
      </c>
      <c r="M56" s="48">
        <v>-82.537182599999994</v>
      </c>
      <c r="N56" s="48" t="s">
        <v>38</v>
      </c>
      <c r="O56" s="48" t="s">
        <v>638</v>
      </c>
      <c r="P56" s="48" t="s">
        <v>405</v>
      </c>
      <c r="Q56" s="48" t="s">
        <v>458</v>
      </c>
      <c r="R56" s="48" t="s">
        <v>34</v>
      </c>
      <c r="S56" s="48" t="s">
        <v>34</v>
      </c>
      <c r="T56" s="48" t="s">
        <v>639</v>
      </c>
      <c r="U56" s="48" t="s">
        <v>640</v>
      </c>
      <c r="V56" s="48"/>
      <c r="W56" s="48" t="s">
        <v>36</v>
      </c>
      <c r="X56" s="48" t="s">
        <v>38</v>
      </c>
      <c r="Y56" s="48"/>
      <c r="Z56" s="48">
        <v>3214</v>
      </c>
      <c r="AA56" s="48"/>
      <c r="AB56" s="48">
        <v>0</v>
      </c>
      <c r="AC56" s="48">
        <v>0</v>
      </c>
      <c r="AD56" s="48" t="s">
        <v>534</v>
      </c>
      <c r="AE56" s="48" t="s">
        <v>641</v>
      </c>
      <c r="AF56" s="48" t="s">
        <v>642</v>
      </c>
      <c r="AG56" s="48" t="s">
        <v>34</v>
      </c>
      <c r="AH56" s="48" t="s">
        <v>643</v>
      </c>
      <c r="AI56" s="50">
        <v>3907222</v>
      </c>
      <c r="AJ56" s="50">
        <v>12000000</v>
      </c>
      <c r="AK56" s="50"/>
      <c r="AL56" s="50"/>
      <c r="AM56" s="50"/>
      <c r="AN56" s="50">
        <v>12000000</v>
      </c>
      <c r="AO56" s="48" t="s">
        <v>34</v>
      </c>
      <c r="AP56" s="48"/>
      <c r="AQ56" s="48"/>
      <c r="AR56" s="51">
        <v>1200000</v>
      </c>
      <c r="AS56" s="48" t="s">
        <v>644</v>
      </c>
      <c r="AT56" s="48" t="s">
        <v>645</v>
      </c>
      <c r="AU56" s="48" t="s">
        <v>62</v>
      </c>
      <c r="AV56" s="48" t="s">
        <v>518</v>
      </c>
      <c r="AW56" s="48"/>
      <c r="AX56" s="53">
        <v>45699</v>
      </c>
      <c r="AY56" s="53">
        <v>48516</v>
      </c>
      <c r="AZ56" s="48"/>
      <c r="BA56" s="48" t="s">
        <v>293</v>
      </c>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t="s">
        <v>34</v>
      </c>
      <c r="CG56" s="48">
        <v>480</v>
      </c>
      <c r="CH56" s="48" t="s">
        <v>38</v>
      </c>
      <c r="CI56" s="48" t="s">
        <v>34</v>
      </c>
      <c r="CJ56" s="48" t="s">
        <v>646</v>
      </c>
      <c r="CK56" s="48" t="s">
        <v>647</v>
      </c>
      <c r="CL56" s="48"/>
      <c r="CM56" s="48"/>
      <c r="CN56" s="48"/>
      <c r="CO56" s="48" t="s">
        <v>34</v>
      </c>
      <c r="CP56" s="51">
        <v>4000000</v>
      </c>
      <c r="CQ56" s="48"/>
      <c r="CR56" s="51">
        <v>4000000</v>
      </c>
      <c r="CS56" s="48"/>
      <c r="CT56" s="51">
        <v>4000000</v>
      </c>
      <c r="CU56" s="48"/>
      <c r="CV56" s="48"/>
      <c r="CW56" s="48"/>
      <c r="CX56" s="48"/>
      <c r="CY56" s="48"/>
      <c r="CZ56" s="48" t="s">
        <v>648</v>
      </c>
    </row>
    <row r="57" spans="1:104" s="39" customFormat="1" ht="90" x14ac:dyDescent="0.25">
      <c r="A57" s="48">
        <v>45</v>
      </c>
      <c r="B57" s="48" t="s">
        <v>649</v>
      </c>
      <c r="C57" s="48" t="s">
        <v>650</v>
      </c>
      <c r="D57" s="48" t="s">
        <v>651</v>
      </c>
      <c r="E57" s="48" t="s">
        <v>649</v>
      </c>
      <c r="F57" s="48" t="s">
        <v>652</v>
      </c>
      <c r="G57" s="48" t="s">
        <v>653</v>
      </c>
      <c r="H57" s="48" t="s">
        <v>654</v>
      </c>
      <c r="I57" s="48" t="s">
        <v>655</v>
      </c>
      <c r="J57" s="48" t="s">
        <v>656</v>
      </c>
      <c r="K57" s="48" t="s">
        <v>257</v>
      </c>
      <c r="L57" s="49" t="s">
        <v>657</v>
      </c>
      <c r="M57" s="48">
        <v>-81.612116990000004</v>
      </c>
      <c r="N57" s="48" t="s">
        <v>34</v>
      </c>
      <c r="O57" s="48" t="s">
        <v>475</v>
      </c>
      <c r="P57" s="48" t="s">
        <v>595</v>
      </c>
      <c r="Q57" s="48"/>
      <c r="R57" s="48"/>
      <c r="S57" s="48"/>
      <c r="T57" s="48"/>
      <c r="U57" s="48"/>
      <c r="V57" s="48"/>
      <c r="W57" s="48" t="s">
        <v>32</v>
      </c>
      <c r="X57" s="48" t="s">
        <v>38</v>
      </c>
      <c r="Y57" s="48"/>
      <c r="Z57" s="48">
        <v>223.3</v>
      </c>
      <c r="AA57" s="48"/>
      <c r="AB57" s="48">
        <v>0</v>
      </c>
      <c r="AC57" s="48">
        <v>0</v>
      </c>
      <c r="AD57" s="48" t="s">
        <v>534</v>
      </c>
      <c r="AE57" s="48"/>
      <c r="AF57" s="48" t="s">
        <v>658</v>
      </c>
      <c r="AG57" s="48" t="s">
        <v>38</v>
      </c>
      <c r="AH57" s="48"/>
      <c r="AI57" s="50"/>
      <c r="AJ57" s="50">
        <v>3872700</v>
      </c>
      <c r="AK57" s="50"/>
      <c r="AL57" s="50"/>
      <c r="AM57" s="50"/>
      <c r="AN57" s="50">
        <v>5163600</v>
      </c>
      <c r="AO57" s="48" t="s">
        <v>34</v>
      </c>
      <c r="AP57" s="51">
        <v>1032720</v>
      </c>
      <c r="AQ57" s="51">
        <v>1549080</v>
      </c>
      <c r="AR57" s="48"/>
      <c r="AS57" s="48"/>
      <c r="AT57" s="48" t="s">
        <v>659</v>
      </c>
      <c r="AU57" s="52">
        <v>0.3</v>
      </c>
      <c r="AV57" s="48" t="s">
        <v>38</v>
      </c>
      <c r="AW57" s="53">
        <v>45783</v>
      </c>
      <c r="AX57" s="53">
        <v>45814</v>
      </c>
      <c r="AY57" s="53">
        <v>46179</v>
      </c>
      <c r="AZ57" s="48" t="s">
        <v>437</v>
      </c>
      <c r="BA57" s="48" t="s">
        <v>291</v>
      </c>
      <c r="BB57" s="48"/>
      <c r="BC57" s="48"/>
      <c r="BD57" s="48"/>
      <c r="BE57" s="48"/>
      <c r="BF57" s="48"/>
      <c r="BG57" s="48"/>
      <c r="BH57" s="48"/>
      <c r="BI57" s="48" t="s">
        <v>660</v>
      </c>
      <c r="BJ57" s="48" t="s">
        <v>34</v>
      </c>
      <c r="BK57" s="48"/>
      <c r="BL57" s="52">
        <v>0.7</v>
      </c>
      <c r="BM57" s="48" t="s">
        <v>34</v>
      </c>
      <c r="BN57" s="48" t="s">
        <v>661</v>
      </c>
      <c r="BO57" s="48" t="s">
        <v>34</v>
      </c>
      <c r="BP57" s="48" t="s">
        <v>441</v>
      </c>
      <c r="BQ57" s="48">
        <v>309</v>
      </c>
      <c r="BR57" s="48">
        <v>19</v>
      </c>
      <c r="BS57" s="48">
        <v>203</v>
      </c>
      <c r="BT57" s="48">
        <v>203</v>
      </c>
      <c r="BU57" s="48">
        <v>203</v>
      </c>
      <c r="BV57" s="48" t="s">
        <v>34</v>
      </c>
      <c r="BW57" s="48" t="s">
        <v>34</v>
      </c>
      <c r="BX57" s="48"/>
      <c r="BY57" s="48"/>
      <c r="BZ57" s="48"/>
      <c r="CA57" s="48"/>
      <c r="CB57" s="48"/>
      <c r="CC57" s="48"/>
      <c r="CD57" s="48"/>
      <c r="CE57" s="48"/>
      <c r="CF57" s="48"/>
      <c r="CG57" s="48"/>
      <c r="CH57" s="48"/>
      <c r="CI57" s="48"/>
      <c r="CJ57" s="48"/>
      <c r="CK57" s="48"/>
      <c r="CL57" s="48"/>
      <c r="CM57" s="48"/>
      <c r="CN57" s="48"/>
      <c r="CO57" s="48" t="s">
        <v>38</v>
      </c>
      <c r="CP57" s="48"/>
      <c r="CQ57" s="48"/>
      <c r="CR57" s="48"/>
      <c r="CS57" s="48"/>
      <c r="CT57" s="48"/>
      <c r="CU57" s="48"/>
      <c r="CV57" s="48"/>
      <c r="CW57" s="48"/>
      <c r="CX57" s="48"/>
      <c r="CY57" s="48"/>
      <c r="CZ57" s="48"/>
    </row>
    <row r="58" spans="1:104" s="39" customFormat="1" ht="75" x14ac:dyDescent="0.25">
      <c r="A58" s="48">
        <v>46</v>
      </c>
      <c r="B58" s="48" t="s">
        <v>649</v>
      </c>
      <c r="C58" s="48" t="s">
        <v>650</v>
      </c>
      <c r="D58" s="48" t="s">
        <v>651</v>
      </c>
      <c r="E58" s="48" t="s">
        <v>649</v>
      </c>
      <c r="F58" s="48" t="s">
        <v>652</v>
      </c>
      <c r="G58" s="48" t="s">
        <v>662</v>
      </c>
      <c r="H58" s="48" t="s">
        <v>663</v>
      </c>
      <c r="I58" s="48" t="s">
        <v>664</v>
      </c>
      <c r="J58" s="48" t="s">
        <v>656</v>
      </c>
      <c r="K58" s="48" t="s">
        <v>257</v>
      </c>
      <c r="L58" s="49" t="s">
        <v>665</v>
      </c>
      <c r="M58" s="48">
        <v>-81.589772440000004</v>
      </c>
      <c r="N58" s="48" t="s">
        <v>34</v>
      </c>
      <c r="O58" s="48" t="s">
        <v>475</v>
      </c>
      <c r="P58" s="48" t="s">
        <v>595</v>
      </c>
      <c r="Q58" s="48"/>
      <c r="R58" s="48"/>
      <c r="S58" s="48"/>
      <c r="T58" s="48"/>
      <c r="U58" s="48"/>
      <c r="V58" s="48"/>
      <c r="W58" s="48" t="s">
        <v>32</v>
      </c>
      <c r="X58" s="48" t="s">
        <v>38</v>
      </c>
      <c r="Y58" s="48"/>
      <c r="Z58" s="48">
        <v>17.600000000000001</v>
      </c>
      <c r="AA58" s="48"/>
      <c r="AB58" s="48">
        <v>0</v>
      </c>
      <c r="AC58" s="48">
        <v>0</v>
      </c>
      <c r="AD58" s="48" t="s">
        <v>534</v>
      </c>
      <c r="AE58" s="48"/>
      <c r="AF58" s="48" t="s">
        <v>666</v>
      </c>
      <c r="AG58" s="48" t="s">
        <v>38</v>
      </c>
      <c r="AH58" s="48"/>
      <c r="AI58" s="50"/>
      <c r="AJ58" s="50">
        <v>292500</v>
      </c>
      <c r="AK58" s="50"/>
      <c r="AL58" s="50"/>
      <c r="AM58" s="50"/>
      <c r="AN58" s="50">
        <v>390000</v>
      </c>
      <c r="AO58" s="48" t="s">
        <v>34</v>
      </c>
      <c r="AP58" s="51">
        <v>78000</v>
      </c>
      <c r="AQ58" s="51">
        <v>117000</v>
      </c>
      <c r="AR58" s="48"/>
      <c r="AS58" s="48"/>
      <c r="AT58" s="48" t="s">
        <v>666</v>
      </c>
      <c r="AU58" s="52">
        <v>0.3</v>
      </c>
      <c r="AV58" s="48" t="s">
        <v>38</v>
      </c>
      <c r="AW58" s="53">
        <v>45783</v>
      </c>
      <c r="AX58" s="53">
        <v>45814</v>
      </c>
      <c r="AY58" s="53">
        <v>46179</v>
      </c>
      <c r="AZ58" s="48" t="s">
        <v>437</v>
      </c>
      <c r="BA58" s="48" t="s">
        <v>291</v>
      </c>
      <c r="BB58" s="48"/>
      <c r="BC58" s="48"/>
      <c r="BD58" s="48"/>
      <c r="BE58" s="48"/>
      <c r="BF58" s="48"/>
      <c r="BG58" s="48"/>
      <c r="BH58" s="48"/>
      <c r="BI58" s="48" t="s">
        <v>660</v>
      </c>
      <c r="BJ58" s="48" t="s">
        <v>34</v>
      </c>
      <c r="BK58" s="48"/>
      <c r="BL58" s="52">
        <v>1</v>
      </c>
      <c r="BM58" s="48" t="s">
        <v>34</v>
      </c>
      <c r="BN58" s="48" t="s">
        <v>661</v>
      </c>
      <c r="BO58" s="48" t="s">
        <v>34</v>
      </c>
      <c r="BP58" s="48" t="s">
        <v>441</v>
      </c>
      <c r="BQ58" s="48">
        <v>20</v>
      </c>
      <c r="BR58" s="48">
        <v>4</v>
      </c>
      <c r="BS58" s="48">
        <v>16</v>
      </c>
      <c r="BT58" s="48">
        <v>16</v>
      </c>
      <c r="BU58" s="48">
        <v>16</v>
      </c>
      <c r="BV58" s="48" t="s">
        <v>34</v>
      </c>
      <c r="BW58" s="48" t="s">
        <v>34</v>
      </c>
      <c r="BX58" s="48"/>
      <c r="BY58" s="48"/>
      <c r="BZ58" s="48"/>
      <c r="CA58" s="48"/>
      <c r="CB58" s="48"/>
      <c r="CC58" s="48"/>
      <c r="CD58" s="48"/>
      <c r="CE58" s="48"/>
      <c r="CF58" s="48"/>
      <c r="CG58" s="48"/>
      <c r="CH58" s="48"/>
      <c r="CI58" s="48"/>
      <c r="CJ58" s="48"/>
      <c r="CK58" s="48"/>
      <c r="CL58" s="48"/>
      <c r="CM58" s="48"/>
      <c r="CN58" s="48"/>
      <c r="CO58" s="48" t="s">
        <v>38</v>
      </c>
      <c r="CP58" s="48"/>
      <c r="CQ58" s="48"/>
      <c r="CR58" s="48"/>
      <c r="CS58" s="48"/>
      <c r="CT58" s="48"/>
      <c r="CU58" s="48"/>
      <c r="CV58" s="48"/>
      <c r="CW58" s="48"/>
      <c r="CX58" s="48"/>
      <c r="CY58" s="48"/>
      <c r="CZ58" s="48"/>
    </row>
    <row r="59" spans="1:104" s="39" customFormat="1" ht="120" x14ac:dyDescent="0.25">
      <c r="A59" s="48">
        <v>47</v>
      </c>
      <c r="B59" s="48" t="s">
        <v>649</v>
      </c>
      <c r="C59" s="48" t="s">
        <v>650</v>
      </c>
      <c r="D59" s="48" t="s">
        <v>651</v>
      </c>
      <c r="E59" s="48" t="s">
        <v>649</v>
      </c>
      <c r="F59" s="48" t="s">
        <v>652</v>
      </c>
      <c r="G59" s="48" t="s">
        <v>667</v>
      </c>
      <c r="H59" s="48" t="s">
        <v>668</v>
      </c>
      <c r="I59" s="48" t="s">
        <v>669</v>
      </c>
      <c r="J59" s="48" t="s">
        <v>656</v>
      </c>
      <c r="K59" s="48" t="s">
        <v>257</v>
      </c>
      <c r="L59" s="49" t="s">
        <v>670</v>
      </c>
      <c r="M59" s="48">
        <v>-81.603093819999998</v>
      </c>
      <c r="N59" s="48" t="s">
        <v>34</v>
      </c>
      <c r="O59" s="48" t="s">
        <v>475</v>
      </c>
      <c r="P59" s="48" t="s">
        <v>595</v>
      </c>
      <c r="Q59" s="48"/>
      <c r="R59" s="48"/>
      <c r="S59" s="48"/>
      <c r="T59" s="48"/>
      <c r="U59" s="48"/>
      <c r="V59" s="48"/>
      <c r="W59" s="48" t="s">
        <v>32</v>
      </c>
      <c r="X59" s="48" t="s">
        <v>38</v>
      </c>
      <c r="Y59" s="48"/>
      <c r="Z59" s="48">
        <v>165</v>
      </c>
      <c r="AA59" s="48"/>
      <c r="AB59" s="48">
        <v>0</v>
      </c>
      <c r="AC59" s="48">
        <v>0</v>
      </c>
      <c r="AD59" s="48" t="s">
        <v>534</v>
      </c>
      <c r="AE59" s="48" t="s">
        <v>475</v>
      </c>
      <c r="AF59" s="48" t="s">
        <v>666</v>
      </c>
      <c r="AG59" s="48" t="s">
        <v>38</v>
      </c>
      <c r="AH59" s="48"/>
      <c r="AI59" s="50"/>
      <c r="AJ59" s="50">
        <v>3875625</v>
      </c>
      <c r="AK59" s="50"/>
      <c r="AL59" s="50"/>
      <c r="AM59" s="50"/>
      <c r="AN59" s="50">
        <v>5167500</v>
      </c>
      <c r="AO59" s="48" t="s">
        <v>34</v>
      </c>
      <c r="AP59" s="51">
        <v>1033500</v>
      </c>
      <c r="AQ59" s="51">
        <v>1550250</v>
      </c>
      <c r="AR59" s="48"/>
      <c r="AS59" s="48"/>
      <c r="AT59" s="48" t="s">
        <v>666</v>
      </c>
      <c r="AU59" s="52">
        <v>0.3</v>
      </c>
      <c r="AV59" s="48" t="s">
        <v>38</v>
      </c>
      <c r="AW59" s="53">
        <v>45783</v>
      </c>
      <c r="AX59" s="53">
        <v>45814</v>
      </c>
      <c r="AY59" s="53">
        <v>46179</v>
      </c>
      <c r="AZ59" s="48" t="s">
        <v>437</v>
      </c>
      <c r="BA59" s="48" t="s">
        <v>291</v>
      </c>
      <c r="BB59" s="48"/>
      <c r="BC59" s="48"/>
      <c r="BD59" s="48"/>
      <c r="BE59" s="48"/>
      <c r="BF59" s="48"/>
      <c r="BG59" s="48"/>
      <c r="BH59" s="48"/>
      <c r="BI59" s="48" t="s">
        <v>660</v>
      </c>
      <c r="BJ59" s="48" t="s">
        <v>34</v>
      </c>
      <c r="BK59" s="48"/>
      <c r="BL59" s="52">
        <v>0.75</v>
      </c>
      <c r="BM59" s="48" t="s">
        <v>34</v>
      </c>
      <c r="BN59" s="48" t="s">
        <v>661</v>
      </c>
      <c r="BO59" s="48" t="s">
        <v>34</v>
      </c>
      <c r="BP59" s="48" t="s">
        <v>441</v>
      </c>
      <c r="BQ59" s="48">
        <v>225</v>
      </c>
      <c r="BR59" s="48">
        <v>25</v>
      </c>
      <c r="BS59" s="48">
        <v>150</v>
      </c>
      <c r="BT59" s="48">
        <v>150</v>
      </c>
      <c r="BU59" s="48">
        <v>0</v>
      </c>
      <c r="BV59" s="48" t="s">
        <v>34</v>
      </c>
      <c r="BW59" s="48" t="s">
        <v>34</v>
      </c>
      <c r="BX59" s="48"/>
      <c r="BY59" s="48"/>
      <c r="BZ59" s="48"/>
      <c r="CA59" s="48"/>
      <c r="CB59" s="48"/>
      <c r="CC59" s="48"/>
      <c r="CD59" s="48"/>
      <c r="CE59" s="48"/>
      <c r="CF59" s="48"/>
      <c r="CG59" s="48"/>
      <c r="CH59" s="48"/>
      <c r="CI59" s="48"/>
      <c r="CJ59" s="48"/>
      <c r="CK59" s="48"/>
      <c r="CL59" s="48"/>
      <c r="CM59" s="48"/>
      <c r="CN59" s="48"/>
      <c r="CO59" s="48" t="s">
        <v>34</v>
      </c>
      <c r="CP59" s="51">
        <v>1937813</v>
      </c>
      <c r="CQ59" s="51">
        <v>645938</v>
      </c>
      <c r="CR59" s="51">
        <v>1937813</v>
      </c>
      <c r="CS59" s="51">
        <v>645938</v>
      </c>
      <c r="CT59" s="48"/>
      <c r="CU59" s="48"/>
      <c r="CV59" s="48"/>
      <c r="CW59" s="48"/>
      <c r="CX59" s="48"/>
      <c r="CY59" s="48"/>
      <c r="CZ59" s="48"/>
    </row>
    <row r="60" spans="1:104" s="39" customFormat="1" ht="105" x14ac:dyDescent="0.25">
      <c r="A60" s="48">
        <v>48</v>
      </c>
      <c r="B60" s="48" t="s">
        <v>649</v>
      </c>
      <c r="C60" s="48" t="s">
        <v>650</v>
      </c>
      <c r="D60" s="48" t="s">
        <v>651</v>
      </c>
      <c r="E60" s="48" t="s">
        <v>649</v>
      </c>
      <c r="F60" s="48" t="s">
        <v>652</v>
      </c>
      <c r="G60" s="48" t="s">
        <v>671</v>
      </c>
      <c r="H60" s="48" t="s">
        <v>672</v>
      </c>
      <c r="I60" s="48" t="s">
        <v>666</v>
      </c>
      <c r="J60" s="48" t="s">
        <v>656</v>
      </c>
      <c r="K60" s="48" t="s">
        <v>257</v>
      </c>
      <c r="L60" s="49" t="s">
        <v>673</v>
      </c>
      <c r="M60" s="48">
        <v>-81.597230510000003</v>
      </c>
      <c r="N60" s="48" t="s">
        <v>34</v>
      </c>
      <c r="O60" s="48" t="s">
        <v>475</v>
      </c>
      <c r="P60" s="48" t="s">
        <v>595</v>
      </c>
      <c r="Q60" s="48"/>
      <c r="R60" s="48"/>
      <c r="S60" s="48"/>
      <c r="T60" s="48"/>
      <c r="U60" s="48"/>
      <c r="V60" s="48"/>
      <c r="W60" s="48" t="s">
        <v>32</v>
      </c>
      <c r="X60" s="48" t="s">
        <v>38</v>
      </c>
      <c r="Y60" s="48"/>
      <c r="Z60" s="48">
        <v>292.60000000000002</v>
      </c>
      <c r="AA60" s="48"/>
      <c r="AB60" s="48">
        <v>0</v>
      </c>
      <c r="AC60" s="48">
        <v>0</v>
      </c>
      <c r="AD60" s="48" t="s">
        <v>534</v>
      </c>
      <c r="AE60" s="48" t="s">
        <v>475</v>
      </c>
      <c r="AF60" s="48" t="s">
        <v>666</v>
      </c>
      <c r="AG60" s="48" t="s">
        <v>38</v>
      </c>
      <c r="AH60" s="48"/>
      <c r="AI60" s="50"/>
      <c r="AJ60" s="50">
        <v>6919575.0099999998</v>
      </c>
      <c r="AK60" s="50"/>
      <c r="AL60" s="50"/>
      <c r="AM60" s="50"/>
      <c r="AN60" s="50">
        <v>9226100</v>
      </c>
      <c r="AO60" s="48" t="s">
        <v>34</v>
      </c>
      <c r="AP60" s="51">
        <v>1845220</v>
      </c>
      <c r="AQ60" s="51">
        <v>2767830</v>
      </c>
      <c r="AR60" s="48"/>
      <c r="AS60" s="48"/>
      <c r="AT60" s="48" t="s">
        <v>666</v>
      </c>
      <c r="AU60" s="52">
        <v>0.3</v>
      </c>
      <c r="AV60" s="48" t="s">
        <v>38</v>
      </c>
      <c r="AW60" s="53">
        <v>45783</v>
      </c>
      <c r="AX60" s="53">
        <v>45814</v>
      </c>
      <c r="AY60" s="53">
        <v>46179</v>
      </c>
      <c r="AZ60" s="48" t="s">
        <v>437</v>
      </c>
      <c r="BA60" s="48" t="s">
        <v>291</v>
      </c>
      <c r="BB60" s="48"/>
      <c r="BC60" s="48"/>
      <c r="BD60" s="48"/>
      <c r="BE60" s="48"/>
      <c r="BF60" s="48"/>
      <c r="BG60" s="48"/>
      <c r="BH60" s="48"/>
      <c r="BI60" s="48" t="s">
        <v>660</v>
      </c>
      <c r="BJ60" s="48" t="s">
        <v>34</v>
      </c>
      <c r="BK60" s="48"/>
      <c r="BL60" s="52">
        <v>0.7</v>
      </c>
      <c r="BM60" s="48" t="s">
        <v>34</v>
      </c>
      <c r="BN60" s="48" t="s">
        <v>661</v>
      </c>
      <c r="BO60" s="48" t="s">
        <v>34</v>
      </c>
      <c r="BP60" s="48" t="s">
        <v>441</v>
      </c>
      <c r="BQ60" s="48">
        <v>415</v>
      </c>
      <c r="BR60" s="48">
        <v>35</v>
      </c>
      <c r="BS60" s="48">
        <v>266</v>
      </c>
      <c r="BT60" s="48">
        <v>264</v>
      </c>
      <c r="BU60" s="48">
        <v>170</v>
      </c>
      <c r="BV60" s="48" t="s">
        <v>34</v>
      </c>
      <c r="BW60" s="48" t="s">
        <v>34</v>
      </c>
      <c r="BX60" s="48"/>
      <c r="BY60" s="48"/>
      <c r="BZ60" s="48"/>
      <c r="CA60" s="48"/>
      <c r="CB60" s="48"/>
      <c r="CC60" s="48"/>
      <c r="CD60" s="48"/>
      <c r="CE60" s="48"/>
      <c r="CF60" s="48"/>
      <c r="CG60" s="48"/>
      <c r="CH60" s="48"/>
      <c r="CI60" s="48"/>
      <c r="CJ60" s="48"/>
      <c r="CK60" s="48"/>
      <c r="CL60" s="48"/>
      <c r="CM60" s="48"/>
      <c r="CN60" s="48"/>
      <c r="CO60" s="48" t="s">
        <v>34</v>
      </c>
      <c r="CP60" s="51">
        <v>3459788</v>
      </c>
      <c r="CQ60" s="51">
        <v>1153263</v>
      </c>
      <c r="CR60" s="51">
        <v>3459788</v>
      </c>
      <c r="CS60" s="51">
        <v>1153263</v>
      </c>
      <c r="CT60" s="48"/>
      <c r="CU60" s="48"/>
      <c r="CV60" s="48"/>
      <c r="CW60" s="48"/>
      <c r="CX60" s="48"/>
      <c r="CY60" s="48"/>
      <c r="CZ60" s="48"/>
    </row>
    <row r="61" spans="1:104" s="39" customFormat="1" ht="120" x14ac:dyDescent="0.25">
      <c r="A61" s="48">
        <v>49</v>
      </c>
      <c r="B61" s="48" t="s">
        <v>649</v>
      </c>
      <c r="C61" s="48" t="s">
        <v>650</v>
      </c>
      <c r="D61" s="48" t="s">
        <v>651</v>
      </c>
      <c r="E61" s="48" t="s">
        <v>649</v>
      </c>
      <c r="F61" s="48" t="s">
        <v>652</v>
      </c>
      <c r="G61" s="48" t="s">
        <v>674</v>
      </c>
      <c r="H61" s="48" t="s">
        <v>675</v>
      </c>
      <c r="I61" s="48" t="s">
        <v>666</v>
      </c>
      <c r="J61" s="48" t="s">
        <v>656</v>
      </c>
      <c r="K61" s="48" t="s">
        <v>257</v>
      </c>
      <c r="L61" s="49" t="s">
        <v>676</v>
      </c>
      <c r="M61" s="48">
        <v>-81.611217800000006</v>
      </c>
      <c r="N61" s="48" t="s">
        <v>34</v>
      </c>
      <c r="O61" s="48" t="s">
        <v>475</v>
      </c>
      <c r="P61" s="48" t="s">
        <v>595</v>
      </c>
      <c r="Q61" s="48"/>
      <c r="R61" s="48"/>
      <c r="S61" s="48"/>
      <c r="T61" s="48"/>
      <c r="U61" s="48"/>
      <c r="V61" s="48"/>
      <c r="W61" s="48" t="s">
        <v>32</v>
      </c>
      <c r="X61" s="48" t="s">
        <v>38</v>
      </c>
      <c r="Y61" s="48"/>
      <c r="Z61" s="48">
        <v>300.3</v>
      </c>
      <c r="AA61" s="48"/>
      <c r="AB61" s="48">
        <v>0</v>
      </c>
      <c r="AC61" s="48">
        <v>0</v>
      </c>
      <c r="AD61" s="48" t="s">
        <v>534</v>
      </c>
      <c r="AE61" s="48" t="s">
        <v>475</v>
      </c>
      <c r="AF61" s="48" t="s">
        <v>666</v>
      </c>
      <c r="AG61" s="48" t="s">
        <v>38</v>
      </c>
      <c r="AH61" s="48"/>
      <c r="AI61" s="50"/>
      <c r="AJ61" s="50">
        <v>7710750</v>
      </c>
      <c r="AK61" s="50"/>
      <c r="AL61" s="50"/>
      <c r="AM61" s="50"/>
      <c r="AN61" s="50">
        <v>10281000</v>
      </c>
      <c r="AO61" s="48" t="s">
        <v>34</v>
      </c>
      <c r="AP61" s="51">
        <v>2056200</v>
      </c>
      <c r="AQ61" s="51">
        <v>3084300</v>
      </c>
      <c r="AR61" s="48"/>
      <c r="AS61" s="48"/>
      <c r="AT61" s="48" t="s">
        <v>666</v>
      </c>
      <c r="AU61" s="52">
        <v>0.3</v>
      </c>
      <c r="AV61" s="48" t="s">
        <v>38</v>
      </c>
      <c r="AW61" s="53">
        <v>45783</v>
      </c>
      <c r="AX61" s="53">
        <v>45814</v>
      </c>
      <c r="AY61" s="53">
        <v>46179</v>
      </c>
      <c r="AZ61" s="48" t="s">
        <v>437</v>
      </c>
      <c r="BA61" s="48" t="s">
        <v>291</v>
      </c>
      <c r="BB61" s="48"/>
      <c r="BC61" s="48"/>
      <c r="BD61" s="48"/>
      <c r="BE61" s="48"/>
      <c r="BF61" s="48"/>
      <c r="BG61" s="48"/>
      <c r="BH61" s="48"/>
      <c r="BI61" s="48" t="s">
        <v>660</v>
      </c>
      <c r="BJ61" s="48" t="s">
        <v>34</v>
      </c>
      <c r="BK61" s="48"/>
      <c r="BL61" s="52">
        <v>0.7</v>
      </c>
      <c r="BM61" s="48" t="s">
        <v>34</v>
      </c>
      <c r="BN61" s="48" t="s">
        <v>661</v>
      </c>
      <c r="BO61" s="48" t="s">
        <v>34</v>
      </c>
      <c r="BP61" s="48" t="s">
        <v>441</v>
      </c>
      <c r="BQ61" s="48">
        <v>450</v>
      </c>
      <c r="BR61" s="48">
        <v>60</v>
      </c>
      <c r="BS61" s="48">
        <v>273</v>
      </c>
      <c r="BT61" s="48">
        <v>405</v>
      </c>
      <c r="BU61" s="48">
        <v>250</v>
      </c>
      <c r="BV61" s="48" t="s">
        <v>34</v>
      </c>
      <c r="BW61" s="48" t="s">
        <v>34</v>
      </c>
      <c r="BX61" s="48"/>
      <c r="BY61" s="48"/>
      <c r="BZ61" s="48"/>
      <c r="CA61" s="48"/>
      <c r="CB61" s="48"/>
      <c r="CC61" s="48"/>
      <c r="CD61" s="48"/>
      <c r="CE61" s="48"/>
      <c r="CF61" s="48"/>
      <c r="CG61" s="48"/>
      <c r="CH61" s="48"/>
      <c r="CI61" s="48"/>
      <c r="CJ61" s="48"/>
      <c r="CK61" s="48"/>
      <c r="CL61" s="48"/>
      <c r="CM61" s="48"/>
      <c r="CN61" s="48"/>
      <c r="CO61" s="48" t="s">
        <v>34</v>
      </c>
      <c r="CP61" s="51">
        <v>3855375</v>
      </c>
      <c r="CQ61" s="51">
        <v>1285125</v>
      </c>
      <c r="CR61" s="51">
        <v>3855375</v>
      </c>
      <c r="CS61" s="51">
        <v>1285125</v>
      </c>
      <c r="CT61" s="48"/>
      <c r="CU61" s="48"/>
      <c r="CV61" s="48"/>
      <c r="CW61" s="48"/>
      <c r="CX61" s="48"/>
      <c r="CY61" s="48"/>
      <c r="CZ61" s="48"/>
    </row>
    <row r="62" spans="1:104" s="39" customFormat="1" ht="105" x14ac:dyDescent="0.25">
      <c r="A62" s="48">
        <v>50</v>
      </c>
      <c r="B62" s="48" t="s">
        <v>649</v>
      </c>
      <c r="C62" s="48" t="s">
        <v>650</v>
      </c>
      <c r="D62" s="48" t="s">
        <v>651</v>
      </c>
      <c r="E62" s="48" t="s">
        <v>649</v>
      </c>
      <c r="F62" s="48" t="s">
        <v>652</v>
      </c>
      <c r="G62" s="48" t="s">
        <v>677</v>
      </c>
      <c r="H62" s="48" t="s">
        <v>678</v>
      </c>
      <c r="I62" s="48" t="s">
        <v>666</v>
      </c>
      <c r="J62" s="48" t="s">
        <v>656</v>
      </c>
      <c r="K62" s="48" t="s">
        <v>257</v>
      </c>
      <c r="L62" s="49" t="s">
        <v>679</v>
      </c>
      <c r="M62" s="48">
        <v>-81.620835850000006</v>
      </c>
      <c r="N62" s="48" t="s">
        <v>34</v>
      </c>
      <c r="O62" s="48" t="s">
        <v>475</v>
      </c>
      <c r="P62" s="48" t="s">
        <v>595</v>
      </c>
      <c r="Q62" s="48"/>
      <c r="R62" s="48"/>
      <c r="S62" s="48"/>
      <c r="T62" s="48"/>
      <c r="U62" s="48"/>
      <c r="V62" s="48"/>
      <c r="W62" s="48" t="s">
        <v>32</v>
      </c>
      <c r="X62" s="48" t="s">
        <v>38</v>
      </c>
      <c r="Y62" s="48"/>
      <c r="Z62" s="48">
        <v>215.6</v>
      </c>
      <c r="AA62" s="48"/>
      <c r="AB62" s="48">
        <v>0</v>
      </c>
      <c r="AC62" s="48">
        <v>0</v>
      </c>
      <c r="AD62" s="48" t="s">
        <v>534</v>
      </c>
      <c r="AE62" s="48" t="s">
        <v>475</v>
      </c>
      <c r="AF62" s="48" t="s">
        <v>666</v>
      </c>
      <c r="AG62" s="48" t="s">
        <v>38</v>
      </c>
      <c r="AH62" s="48"/>
      <c r="AI62" s="50"/>
      <c r="AJ62" s="50">
        <v>3909000</v>
      </c>
      <c r="AK62" s="50"/>
      <c r="AL62" s="50"/>
      <c r="AM62" s="50"/>
      <c r="AN62" s="50">
        <v>5212000</v>
      </c>
      <c r="AO62" s="48" t="s">
        <v>34</v>
      </c>
      <c r="AP62" s="51">
        <v>1042400</v>
      </c>
      <c r="AQ62" s="51">
        <v>1563600</v>
      </c>
      <c r="AR62" s="48"/>
      <c r="AS62" s="48"/>
      <c r="AT62" s="48" t="s">
        <v>666</v>
      </c>
      <c r="AU62" s="52">
        <v>0.3</v>
      </c>
      <c r="AV62" s="48" t="s">
        <v>38</v>
      </c>
      <c r="AW62" s="53">
        <v>45783</v>
      </c>
      <c r="AX62" s="53">
        <v>45814</v>
      </c>
      <c r="AY62" s="53">
        <v>46179</v>
      </c>
      <c r="AZ62" s="48" t="s">
        <v>437</v>
      </c>
      <c r="BA62" s="48" t="s">
        <v>291</v>
      </c>
      <c r="BB62" s="48"/>
      <c r="BC62" s="48"/>
      <c r="BD62" s="48"/>
      <c r="BE62" s="48"/>
      <c r="BF62" s="48"/>
      <c r="BG62" s="48"/>
      <c r="BH62" s="48"/>
      <c r="BI62" s="48" t="s">
        <v>660</v>
      </c>
      <c r="BJ62" s="48" t="s">
        <v>34</v>
      </c>
      <c r="BK62" s="48"/>
      <c r="BL62" s="52">
        <v>0.7</v>
      </c>
      <c r="BM62" s="48" t="s">
        <v>34</v>
      </c>
      <c r="BN62" s="48" t="s">
        <v>661</v>
      </c>
      <c r="BO62" s="48" t="s">
        <v>34</v>
      </c>
      <c r="BP62" s="48" t="s">
        <v>441</v>
      </c>
      <c r="BQ62" s="48">
        <v>300</v>
      </c>
      <c r="BR62" s="48">
        <v>20</v>
      </c>
      <c r="BS62" s="48">
        <v>196</v>
      </c>
      <c r="BT62" s="48">
        <v>297</v>
      </c>
      <c r="BU62" s="48">
        <v>299</v>
      </c>
      <c r="BV62" s="48" t="s">
        <v>34</v>
      </c>
      <c r="BW62" s="48" t="s">
        <v>34</v>
      </c>
      <c r="BX62" s="48"/>
      <c r="BY62" s="48"/>
      <c r="BZ62" s="48"/>
      <c r="CA62" s="48"/>
      <c r="CB62" s="48"/>
      <c r="CC62" s="48"/>
      <c r="CD62" s="48"/>
      <c r="CE62" s="48"/>
      <c r="CF62" s="48"/>
      <c r="CG62" s="48"/>
      <c r="CH62" s="48"/>
      <c r="CI62" s="48"/>
      <c r="CJ62" s="48"/>
      <c r="CK62" s="48"/>
      <c r="CL62" s="48"/>
      <c r="CM62" s="48"/>
      <c r="CN62" s="48"/>
      <c r="CO62" s="48" t="s">
        <v>34</v>
      </c>
      <c r="CP62" s="51">
        <v>1954500</v>
      </c>
      <c r="CQ62" s="51">
        <v>651500</v>
      </c>
      <c r="CR62" s="51">
        <v>1954500</v>
      </c>
      <c r="CS62" s="51">
        <v>651500</v>
      </c>
      <c r="CT62" s="48"/>
      <c r="CU62" s="48"/>
      <c r="CV62" s="48"/>
      <c r="CW62" s="48"/>
      <c r="CX62" s="48"/>
      <c r="CY62" s="48"/>
      <c r="CZ62" s="48"/>
    </row>
    <row r="63" spans="1:104" s="39" customFormat="1" ht="120" x14ac:dyDescent="0.25">
      <c r="A63" s="48">
        <v>51</v>
      </c>
      <c r="B63" s="48" t="s">
        <v>649</v>
      </c>
      <c r="C63" s="48" t="s">
        <v>650</v>
      </c>
      <c r="D63" s="48" t="s">
        <v>651</v>
      </c>
      <c r="E63" s="48" t="s">
        <v>649</v>
      </c>
      <c r="F63" s="48" t="s">
        <v>652</v>
      </c>
      <c r="G63" s="48" t="s">
        <v>680</v>
      </c>
      <c r="H63" s="48" t="s">
        <v>681</v>
      </c>
      <c r="I63" s="48" t="s">
        <v>666</v>
      </c>
      <c r="J63" s="48" t="s">
        <v>656</v>
      </c>
      <c r="K63" s="48" t="s">
        <v>257</v>
      </c>
      <c r="L63" s="49" t="s">
        <v>682</v>
      </c>
      <c r="M63" s="48">
        <v>-81.610310310000003</v>
      </c>
      <c r="N63" s="48" t="s">
        <v>34</v>
      </c>
      <c r="O63" s="48" t="s">
        <v>475</v>
      </c>
      <c r="P63" s="48" t="s">
        <v>595</v>
      </c>
      <c r="Q63" s="48"/>
      <c r="R63" s="48"/>
      <c r="S63" s="48"/>
      <c r="T63" s="48"/>
      <c r="U63" s="48"/>
      <c r="V63" s="48"/>
      <c r="W63" s="48" t="s">
        <v>32</v>
      </c>
      <c r="X63" s="48" t="s">
        <v>38</v>
      </c>
      <c r="Y63" s="48"/>
      <c r="Z63" s="48">
        <v>165</v>
      </c>
      <c r="AA63" s="48"/>
      <c r="AB63" s="48">
        <v>0</v>
      </c>
      <c r="AC63" s="48">
        <v>0</v>
      </c>
      <c r="AD63" s="48" t="s">
        <v>534</v>
      </c>
      <c r="AE63" s="48" t="s">
        <v>475</v>
      </c>
      <c r="AF63" s="48" t="s">
        <v>666</v>
      </c>
      <c r="AG63" s="48" t="s">
        <v>38</v>
      </c>
      <c r="AH63" s="48"/>
      <c r="AI63" s="50"/>
      <c r="AJ63" s="50">
        <v>3037500</v>
      </c>
      <c r="AK63" s="50"/>
      <c r="AL63" s="50"/>
      <c r="AM63" s="50"/>
      <c r="AN63" s="50">
        <v>4050000</v>
      </c>
      <c r="AO63" s="48" t="s">
        <v>34</v>
      </c>
      <c r="AP63" s="51">
        <v>810000</v>
      </c>
      <c r="AQ63" s="51">
        <v>1215000</v>
      </c>
      <c r="AR63" s="48"/>
      <c r="AS63" s="48"/>
      <c r="AT63" s="48" t="s">
        <v>666</v>
      </c>
      <c r="AU63" s="52">
        <v>0.3</v>
      </c>
      <c r="AV63" s="48" t="s">
        <v>38</v>
      </c>
      <c r="AW63" s="53">
        <v>45783</v>
      </c>
      <c r="AX63" s="53">
        <v>45814</v>
      </c>
      <c r="AY63" s="53">
        <v>46179</v>
      </c>
      <c r="AZ63" s="48" t="s">
        <v>437</v>
      </c>
      <c r="BA63" s="48" t="s">
        <v>291</v>
      </c>
      <c r="BB63" s="48"/>
      <c r="BC63" s="48"/>
      <c r="BD63" s="48"/>
      <c r="BE63" s="48"/>
      <c r="BF63" s="48"/>
      <c r="BG63" s="48"/>
      <c r="BH63" s="48"/>
      <c r="BI63" s="48" t="s">
        <v>660</v>
      </c>
      <c r="BJ63" s="48" t="s">
        <v>34</v>
      </c>
      <c r="BK63" s="48"/>
      <c r="BL63" s="52">
        <v>0.7</v>
      </c>
      <c r="BM63" s="48" t="s">
        <v>34</v>
      </c>
      <c r="BN63" s="48" t="s">
        <v>661</v>
      </c>
      <c r="BO63" s="48" t="s">
        <v>34</v>
      </c>
      <c r="BP63" s="48" t="s">
        <v>441</v>
      </c>
      <c r="BQ63" s="48">
        <v>250</v>
      </c>
      <c r="BR63" s="48">
        <v>36</v>
      </c>
      <c r="BS63" s="48">
        <v>150</v>
      </c>
      <c r="BT63" s="48">
        <v>243</v>
      </c>
      <c r="BU63" s="48">
        <v>188</v>
      </c>
      <c r="BV63" s="48" t="s">
        <v>34</v>
      </c>
      <c r="BW63" s="48" t="s">
        <v>34</v>
      </c>
      <c r="BX63" s="48"/>
      <c r="BY63" s="48"/>
      <c r="BZ63" s="48"/>
      <c r="CA63" s="48"/>
      <c r="CB63" s="48"/>
      <c r="CC63" s="48"/>
      <c r="CD63" s="48"/>
      <c r="CE63" s="48"/>
      <c r="CF63" s="48"/>
      <c r="CG63" s="48"/>
      <c r="CH63" s="48"/>
      <c r="CI63" s="48"/>
      <c r="CJ63" s="48"/>
      <c r="CK63" s="48"/>
      <c r="CL63" s="48"/>
      <c r="CM63" s="48"/>
      <c r="CN63" s="48"/>
      <c r="CO63" s="48" t="s">
        <v>34</v>
      </c>
      <c r="CP63" s="51">
        <v>1518750</v>
      </c>
      <c r="CQ63" s="51">
        <v>506250</v>
      </c>
      <c r="CR63" s="51">
        <v>1518750</v>
      </c>
      <c r="CS63" s="51">
        <v>506250</v>
      </c>
      <c r="CT63" s="48"/>
      <c r="CU63" s="48"/>
      <c r="CV63" s="48"/>
      <c r="CW63" s="48"/>
      <c r="CX63" s="48"/>
      <c r="CY63" s="48"/>
      <c r="CZ63" s="48"/>
    </row>
    <row r="64" spans="1:104" s="39" customFormat="1" ht="255" x14ac:dyDescent="0.25">
      <c r="A64" s="48">
        <v>52</v>
      </c>
      <c r="B64" s="48" t="s">
        <v>683</v>
      </c>
      <c r="C64" s="48" t="s">
        <v>684</v>
      </c>
      <c r="D64" s="48" t="s">
        <v>685</v>
      </c>
      <c r="E64" s="48" t="s">
        <v>683</v>
      </c>
      <c r="F64" s="48" t="s">
        <v>686</v>
      </c>
      <c r="G64" s="48" t="s">
        <v>687</v>
      </c>
      <c r="H64" s="48" t="s">
        <v>688</v>
      </c>
      <c r="I64" s="48" t="s">
        <v>689</v>
      </c>
      <c r="J64" s="48" t="s">
        <v>90</v>
      </c>
      <c r="K64" s="48" t="s">
        <v>488</v>
      </c>
      <c r="L64" s="49" t="s">
        <v>690</v>
      </c>
      <c r="M64" s="48">
        <v>-84.321500760000006</v>
      </c>
      <c r="N64" s="48" t="s">
        <v>38</v>
      </c>
      <c r="O64" s="48" t="s">
        <v>87</v>
      </c>
      <c r="P64" s="48" t="s">
        <v>405</v>
      </c>
      <c r="Q64" s="48" t="s">
        <v>691</v>
      </c>
      <c r="R64" s="48" t="s">
        <v>34</v>
      </c>
      <c r="S64" s="48" t="s">
        <v>532</v>
      </c>
      <c r="T64" s="48"/>
      <c r="U64" s="48"/>
      <c r="V64" s="48"/>
      <c r="W64" s="48" t="s">
        <v>32</v>
      </c>
      <c r="X64" s="48" t="s">
        <v>38</v>
      </c>
      <c r="Y64" s="48"/>
      <c r="Z64" s="48">
        <v>8190</v>
      </c>
      <c r="AA64" s="48"/>
      <c r="AB64" s="48">
        <v>0</v>
      </c>
      <c r="AC64" s="48">
        <v>0</v>
      </c>
      <c r="AD64" s="48" t="s">
        <v>534</v>
      </c>
      <c r="AE64" s="48" t="s">
        <v>692</v>
      </c>
      <c r="AF64" s="48" t="s">
        <v>693</v>
      </c>
      <c r="AG64" s="48" t="s">
        <v>38</v>
      </c>
      <c r="AH64" s="48"/>
      <c r="AI64" s="50"/>
      <c r="AJ64" s="50">
        <v>3282810</v>
      </c>
      <c r="AK64" s="50">
        <v>656562</v>
      </c>
      <c r="AL64" s="50">
        <v>2626248</v>
      </c>
      <c r="AM64" s="50">
        <v>0</v>
      </c>
      <c r="AN64" s="50">
        <v>3282810</v>
      </c>
      <c r="AO64" s="48" t="s">
        <v>34</v>
      </c>
      <c r="AP64" s="48"/>
      <c r="AQ64" s="51">
        <v>603690</v>
      </c>
      <c r="AR64" s="48"/>
      <c r="AS64" s="48"/>
      <c r="AT64" s="48" t="s">
        <v>694</v>
      </c>
      <c r="AU64" s="52">
        <v>0</v>
      </c>
      <c r="AV64" s="48" t="s">
        <v>518</v>
      </c>
      <c r="AW64" s="53">
        <v>46203</v>
      </c>
      <c r="AX64" s="53">
        <v>46204</v>
      </c>
      <c r="AY64" s="53">
        <v>46752</v>
      </c>
      <c r="AZ64" s="48" t="s">
        <v>437</v>
      </c>
      <c r="BA64" s="48" t="s">
        <v>292</v>
      </c>
      <c r="BB64" s="48"/>
      <c r="BC64" s="48"/>
      <c r="BD64" s="48"/>
      <c r="BE64" s="48"/>
      <c r="BF64" s="48"/>
      <c r="BG64" s="48"/>
      <c r="BH64" s="48"/>
      <c r="BI64" s="48"/>
      <c r="BJ64" s="48"/>
      <c r="BK64" s="48"/>
      <c r="BL64" s="48"/>
      <c r="BM64" s="48"/>
      <c r="BN64" s="48"/>
      <c r="BO64" s="48"/>
      <c r="BP64" s="48"/>
      <c r="BQ64" s="48"/>
      <c r="BR64" s="48"/>
      <c r="BS64" s="48"/>
      <c r="BT64" s="48"/>
      <c r="BU64" s="48"/>
      <c r="BV64" s="48"/>
      <c r="BW64" s="48"/>
      <c r="BX64" s="48" t="s">
        <v>695</v>
      </c>
      <c r="BY64" s="48" t="s">
        <v>696</v>
      </c>
      <c r="BZ64" s="48" t="s">
        <v>498</v>
      </c>
      <c r="CA64" s="48"/>
      <c r="CB64" s="48"/>
      <c r="CC64" s="48" t="s">
        <v>38</v>
      </c>
      <c r="CD64" s="48"/>
      <c r="CE64" s="48" t="s">
        <v>697</v>
      </c>
      <c r="CF64" s="48"/>
      <c r="CG64" s="48"/>
      <c r="CH64" s="48"/>
      <c r="CI64" s="48"/>
      <c r="CJ64" s="48"/>
      <c r="CK64" s="48"/>
      <c r="CL64" s="48"/>
      <c r="CM64" s="48"/>
      <c r="CN64" s="48"/>
      <c r="CO64" s="48" t="s">
        <v>34</v>
      </c>
      <c r="CP64" s="51">
        <v>1000000</v>
      </c>
      <c r="CQ64" s="51">
        <v>200000</v>
      </c>
      <c r="CR64" s="51">
        <v>1626248</v>
      </c>
      <c r="CS64" s="51">
        <v>456562</v>
      </c>
      <c r="CT64" s="48"/>
      <c r="CU64" s="48"/>
      <c r="CV64" s="48"/>
      <c r="CW64" s="48"/>
      <c r="CX64" s="48"/>
      <c r="CY64" s="48"/>
      <c r="CZ64" s="48" t="s">
        <v>698</v>
      </c>
    </row>
    <row r="65" spans="1:104" s="39" customFormat="1" ht="409.5" x14ac:dyDescent="0.25">
      <c r="A65" s="48">
        <v>53</v>
      </c>
      <c r="B65" s="48" t="s">
        <v>699</v>
      </c>
      <c r="C65" s="48" t="s">
        <v>700</v>
      </c>
      <c r="D65" s="48" t="s">
        <v>701</v>
      </c>
      <c r="E65" s="48" t="s">
        <v>699</v>
      </c>
      <c r="F65" s="48" t="s">
        <v>702</v>
      </c>
      <c r="G65" s="48" t="s">
        <v>703</v>
      </c>
      <c r="H65" s="48" t="s">
        <v>704</v>
      </c>
      <c r="I65" s="48" t="s">
        <v>705</v>
      </c>
      <c r="J65" s="48" t="s">
        <v>290</v>
      </c>
      <c r="K65" s="48" t="s">
        <v>488</v>
      </c>
      <c r="L65" s="49" t="s">
        <v>706</v>
      </c>
      <c r="M65" s="48">
        <v>-84.354635880000004</v>
      </c>
      <c r="N65" s="48" t="s">
        <v>34</v>
      </c>
      <c r="O65" s="48" t="s">
        <v>707</v>
      </c>
      <c r="P65" s="48" t="s">
        <v>405</v>
      </c>
      <c r="Q65" s="48" t="s">
        <v>691</v>
      </c>
      <c r="R65" s="48" t="s">
        <v>34</v>
      </c>
      <c r="S65" s="48" t="s">
        <v>34</v>
      </c>
      <c r="T65" s="48" t="s">
        <v>708</v>
      </c>
      <c r="U65" s="48" t="s">
        <v>408</v>
      </c>
      <c r="V65" s="48" t="s">
        <v>709</v>
      </c>
      <c r="W65" s="48" t="s">
        <v>36</v>
      </c>
      <c r="X65" s="48" t="s">
        <v>38</v>
      </c>
      <c r="Y65" s="48"/>
      <c r="Z65" s="48">
        <v>5819</v>
      </c>
      <c r="AA65" s="48"/>
      <c r="AB65" s="48">
        <v>0</v>
      </c>
      <c r="AC65" s="48">
        <v>0</v>
      </c>
      <c r="AD65" s="48" t="s">
        <v>534</v>
      </c>
      <c r="AE65" s="48" t="s">
        <v>710</v>
      </c>
      <c r="AF65" s="48" t="s">
        <v>711</v>
      </c>
      <c r="AG65" s="48" t="s">
        <v>34</v>
      </c>
      <c r="AH65" s="48" t="s">
        <v>712</v>
      </c>
      <c r="AI65" s="50">
        <v>3209336</v>
      </c>
      <c r="AJ65" s="50">
        <v>8343826</v>
      </c>
      <c r="AK65" s="50">
        <v>0</v>
      </c>
      <c r="AL65" s="50">
        <v>0</v>
      </c>
      <c r="AM65" s="50">
        <v>0</v>
      </c>
      <c r="AN65" s="50">
        <v>11553162</v>
      </c>
      <c r="AO65" s="48" t="s">
        <v>34</v>
      </c>
      <c r="AP65" s="48"/>
      <c r="AQ65" s="51">
        <v>153528</v>
      </c>
      <c r="AR65" s="48"/>
      <c r="AS65" s="48"/>
      <c r="AT65" s="48" t="s">
        <v>713</v>
      </c>
      <c r="AU65" s="52">
        <v>1</v>
      </c>
      <c r="AV65" s="48" t="s">
        <v>34</v>
      </c>
      <c r="AW65" s="53">
        <v>44742</v>
      </c>
      <c r="AX65" s="53">
        <v>45658</v>
      </c>
      <c r="AY65" s="53">
        <v>46022</v>
      </c>
      <c r="AZ65" s="48" t="s">
        <v>437</v>
      </c>
      <c r="BA65" s="48" t="s">
        <v>48</v>
      </c>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t="s">
        <v>714</v>
      </c>
      <c r="CN65" s="48"/>
      <c r="CO65" s="48" t="s">
        <v>38</v>
      </c>
      <c r="CP65" s="48"/>
      <c r="CQ65" s="48"/>
      <c r="CR65" s="48"/>
      <c r="CS65" s="48"/>
      <c r="CT65" s="48"/>
      <c r="CU65" s="48"/>
      <c r="CV65" s="48"/>
      <c r="CW65" s="48"/>
      <c r="CX65" s="48"/>
      <c r="CY65" s="48"/>
      <c r="CZ65" s="48" t="s">
        <v>715</v>
      </c>
    </row>
    <row r="66" spans="1:104" s="39" customFormat="1" ht="60" x14ac:dyDescent="0.25">
      <c r="A66" s="48">
        <v>54</v>
      </c>
      <c r="B66" s="48" t="s">
        <v>649</v>
      </c>
      <c r="C66" s="48" t="s">
        <v>716</v>
      </c>
      <c r="D66" s="48" t="s">
        <v>651</v>
      </c>
      <c r="E66" s="48" t="s">
        <v>649</v>
      </c>
      <c r="F66" s="48" t="s">
        <v>652</v>
      </c>
      <c r="G66" s="48" t="s">
        <v>717</v>
      </c>
      <c r="H66" s="48" t="s">
        <v>718</v>
      </c>
      <c r="I66" s="48" t="s">
        <v>719</v>
      </c>
      <c r="J66" s="48" t="s">
        <v>656</v>
      </c>
      <c r="K66" s="48" t="s">
        <v>257</v>
      </c>
      <c r="L66" s="49" t="s">
        <v>720</v>
      </c>
      <c r="M66" s="48">
        <v>-81.587270630000006</v>
      </c>
      <c r="N66" s="48" t="s">
        <v>34</v>
      </c>
      <c r="O66" s="48" t="s">
        <v>76</v>
      </c>
      <c r="P66" s="48" t="s">
        <v>595</v>
      </c>
      <c r="Q66" s="48"/>
      <c r="R66" s="48"/>
      <c r="S66" s="48"/>
      <c r="T66" s="48"/>
      <c r="U66" s="48"/>
      <c r="V66" s="48"/>
      <c r="W66" s="48" t="s">
        <v>32</v>
      </c>
      <c r="X66" s="48" t="s">
        <v>38</v>
      </c>
      <c r="Y66" s="48"/>
      <c r="Z66" s="48">
        <v>16</v>
      </c>
      <c r="AA66" s="48"/>
      <c r="AB66" s="48">
        <v>0</v>
      </c>
      <c r="AC66" s="48">
        <v>0</v>
      </c>
      <c r="AD66" s="48" t="s">
        <v>534</v>
      </c>
      <c r="AE66" s="48"/>
      <c r="AF66" s="48"/>
      <c r="AG66" s="48" t="s">
        <v>38</v>
      </c>
      <c r="AH66" s="48"/>
      <c r="AI66" s="50"/>
      <c r="AJ66" s="50">
        <v>150000</v>
      </c>
      <c r="AK66" s="50">
        <v>10200</v>
      </c>
      <c r="AL66" s="50"/>
      <c r="AM66" s="50"/>
      <c r="AN66" s="50">
        <v>160200</v>
      </c>
      <c r="AO66" s="48" t="s">
        <v>34</v>
      </c>
      <c r="AP66" s="51">
        <v>5000</v>
      </c>
      <c r="AQ66" s="51">
        <v>10200</v>
      </c>
      <c r="AR66" s="48"/>
      <c r="AS66" s="48"/>
      <c r="AT66" s="48" t="s">
        <v>721</v>
      </c>
      <c r="AU66" s="52">
        <v>0.3</v>
      </c>
      <c r="AV66" s="48" t="s">
        <v>38</v>
      </c>
      <c r="AW66" s="53">
        <v>45653</v>
      </c>
      <c r="AX66" s="53">
        <v>45726</v>
      </c>
      <c r="AY66" s="53">
        <v>45961</v>
      </c>
      <c r="AZ66" s="48" t="s">
        <v>437</v>
      </c>
      <c r="BA66" s="48" t="s">
        <v>291</v>
      </c>
      <c r="BB66" s="48"/>
      <c r="BC66" s="48"/>
      <c r="BD66" s="48"/>
      <c r="BE66" s="48"/>
      <c r="BF66" s="48"/>
      <c r="BG66" s="48"/>
      <c r="BH66" s="48"/>
      <c r="BI66" s="48" t="s">
        <v>660</v>
      </c>
      <c r="BJ66" s="48" t="s">
        <v>34</v>
      </c>
      <c r="BK66" s="48"/>
      <c r="BL66" s="48" t="s">
        <v>722</v>
      </c>
      <c r="BM66" s="48" t="s">
        <v>34</v>
      </c>
      <c r="BN66" s="48" t="s">
        <v>661</v>
      </c>
      <c r="BO66" s="48" t="s">
        <v>34</v>
      </c>
      <c r="BP66" s="48" t="s">
        <v>441</v>
      </c>
      <c r="BQ66" s="48">
        <v>20</v>
      </c>
      <c r="BR66" s="48">
        <v>8</v>
      </c>
      <c r="BS66" s="48">
        <v>15</v>
      </c>
      <c r="BT66" s="48">
        <v>14</v>
      </c>
      <c r="BU66" s="48">
        <v>0</v>
      </c>
      <c r="BV66" s="48" t="s">
        <v>34</v>
      </c>
      <c r="BW66" s="48" t="s">
        <v>34</v>
      </c>
      <c r="BX66" s="48"/>
      <c r="BY66" s="48"/>
      <c r="BZ66" s="48"/>
      <c r="CA66" s="48"/>
      <c r="CB66" s="48"/>
      <c r="CC66" s="48"/>
      <c r="CD66" s="48"/>
      <c r="CE66" s="48"/>
      <c r="CF66" s="48"/>
      <c r="CG66" s="48"/>
      <c r="CH66" s="48"/>
      <c r="CI66" s="48"/>
      <c r="CJ66" s="48"/>
      <c r="CK66" s="48"/>
      <c r="CL66" s="48"/>
      <c r="CM66" s="48"/>
      <c r="CN66" s="48"/>
      <c r="CO66" s="48" t="s">
        <v>38</v>
      </c>
      <c r="CP66" s="48"/>
      <c r="CQ66" s="48"/>
      <c r="CR66" s="48"/>
      <c r="CS66" s="48"/>
      <c r="CT66" s="48"/>
      <c r="CU66" s="48"/>
      <c r="CV66" s="48"/>
      <c r="CW66" s="48"/>
      <c r="CX66" s="48"/>
      <c r="CY66" s="48"/>
      <c r="CZ66" s="48" t="s">
        <v>723</v>
      </c>
    </row>
    <row r="67" spans="1:104" s="39" customFormat="1" ht="255" x14ac:dyDescent="0.25">
      <c r="A67" s="48">
        <v>55</v>
      </c>
      <c r="B67" s="48" t="s">
        <v>396</v>
      </c>
      <c r="C67" s="48" t="s">
        <v>397</v>
      </c>
      <c r="D67" s="48" t="s">
        <v>398</v>
      </c>
      <c r="E67" s="48" t="s">
        <v>396</v>
      </c>
      <c r="F67" s="48" t="s">
        <v>138</v>
      </c>
      <c r="G67" s="48" t="s">
        <v>724</v>
      </c>
      <c r="H67" s="48" t="s">
        <v>725</v>
      </c>
      <c r="I67" s="48" t="s">
        <v>726</v>
      </c>
      <c r="J67" s="48" t="s">
        <v>143</v>
      </c>
      <c r="K67" s="48" t="s">
        <v>402</v>
      </c>
      <c r="L67" s="49" t="s">
        <v>727</v>
      </c>
      <c r="M67" s="48">
        <v>-82.637076309999998</v>
      </c>
      <c r="N67" s="48" t="s">
        <v>34</v>
      </c>
      <c r="O67" s="48" t="s">
        <v>728</v>
      </c>
      <c r="P67" s="48" t="s">
        <v>405</v>
      </c>
      <c r="Q67" s="48" t="s">
        <v>576</v>
      </c>
      <c r="R67" s="48" t="s">
        <v>38</v>
      </c>
      <c r="S67" s="48" t="s">
        <v>34</v>
      </c>
      <c r="T67" s="48" t="s">
        <v>729</v>
      </c>
      <c r="U67" s="48" t="s">
        <v>408</v>
      </c>
      <c r="V67" s="48" t="s">
        <v>730</v>
      </c>
      <c r="W67" s="48" t="s">
        <v>36</v>
      </c>
      <c r="X67" s="48" t="s">
        <v>410</v>
      </c>
      <c r="Y67" s="48"/>
      <c r="Z67" s="48">
        <v>1195</v>
      </c>
      <c r="AA67" s="48"/>
      <c r="AB67" s="48">
        <v>0</v>
      </c>
      <c r="AC67" s="48">
        <v>0</v>
      </c>
      <c r="AD67" s="48" t="s">
        <v>534</v>
      </c>
      <c r="AE67" s="48" t="s">
        <v>731</v>
      </c>
      <c r="AF67" s="48" t="s">
        <v>732</v>
      </c>
      <c r="AG67" s="48" t="s">
        <v>38</v>
      </c>
      <c r="AH67" s="48"/>
      <c r="AI67" s="50"/>
      <c r="AJ67" s="50">
        <v>891600</v>
      </c>
      <c r="AK67" s="50"/>
      <c r="AL67" s="50"/>
      <c r="AM67" s="50"/>
      <c r="AN67" s="50">
        <v>12408000</v>
      </c>
      <c r="AO67" s="48" t="s">
        <v>34</v>
      </c>
      <c r="AP67" s="51">
        <v>891600</v>
      </c>
      <c r="AQ67" s="51">
        <v>740400</v>
      </c>
      <c r="AR67" s="51">
        <v>1632000</v>
      </c>
      <c r="AS67" s="48" t="s">
        <v>733</v>
      </c>
      <c r="AT67" s="48" t="s">
        <v>734</v>
      </c>
      <c r="AU67" s="52">
        <v>0</v>
      </c>
      <c r="AV67" s="48" t="s">
        <v>38</v>
      </c>
      <c r="AW67" s="53">
        <v>45778</v>
      </c>
      <c r="AX67" s="53">
        <v>45809</v>
      </c>
      <c r="AY67" s="53">
        <v>46386</v>
      </c>
      <c r="AZ67" s="48" t="s">
        <v>437</v>
      </c>
      <c r="BA67" s="48" t="s">
        <v>292</v>
      </c>
      <c r="BB67" s="48"/>
      <c r="BC67" s="48"/>
      <c r="BD67" s="48"/>
      <c r="BE67" s="48"/>
      <c r="BF67" s="48"/>
      <c r="BG67" s="48"/>
      <c r="BH67" s="48"/>
      <c r="BI67" s="48"/>
      <c r="BJ67" s="48"/>
      <c r="BK67" s="48"/>
      <c r="BL67" s="48"/>
      <c r="BM67" s="48"/>
      <c r="BN67" s="48"/>
      <c r="BO67" s="48"/>
      <c r="BP67" s="48"/>
      <c r="BQ67" s="48"/>
      <c r="BR67" s="48"/>
      <c r="BS67" s="48"/>
      <c r="BT67" s="48"/>
      <c r="BU67" s="48"/>
      <c r="BV67" s="48"/>
      <c r="BW67" s="48"/>
      <c r="BX67" s="48" t="s">
        <v>417</v>
      </c>
      <c r="BY67" s="48" t="s">
        <v>735</v>
      </c>
      <c r="BZ67" s="48" t="s">
        <v>34</v>
      </c>
      <c r="CA67" s="48" t="s">
        <v>38</v>
      </c>
      <c r="CB67" s="48"/>
      <c r="CC67" s="48" t="s">
        <v>34</v>
      </c>
      <c r="CD67" s="48">
        <v>2050</v>
      </c>
      <c r="CE67" s="48" t="s">
        <v>736</v>
      </c>
      <c r="CF67" s="48"/>
      <c r="CG67" s="48"/>
      <c r="CH67" s="48"/>
      <c r="CI67" s="48"/>
      <c r="CJ67" s="48"/>
      <c r="CK67" s="48"/>
      <c r="CL67" s="48"/>
      <c r="CM67" s="48"/>
      <c r="CN67" s="48"/>
      <c r="CO67" s="48" t="s">
        <v>34</v>
      </c>
      <c r="CP67" s="51">
        <v>891600</v>
      </c>
      <c r="CQ67" s="48"/>
      <c r="CR67" s="51">
        <v>3045000</v>
      </c>
      <c r="CS67" s="48"/>
      <c r="CT67" s="51">
        <v>3045000</v>
      </c>
      <c r="CU67" s="48"/>
      <c r="CV67" s="51">
        <v>2880200</v>
      </c>
      <c r="CW67" s="48"/>
      <c r="CX67" s="51">
        <v>2546200</v>
      </c>
      <c r="CY67" s="48"/>
      <c r="CZ67" s="48" t="s">
        <v>737</v>
      </c>
    </row>
    <row r="68" spans="1:104" s="39" customFormat="1" ht="75" x14ac:dyDescent="0.25">
      <c r="A68" s="48">
        <v>56</v>
      </c>
      <c r="B68" s="48" t="s">
        <v>649</v>
      </c>
      <c r="C68" s="48" t="s">
        <v>716</v>
      </c>
      <c r="D68" s="48" t="s">
        <v>651</v>
      </c>
      <c r="E68" s="48" t="s">
        <v>738</v>
      </c>
      <c r="F68" s="48" t="s">
        <v>652</v>
      </c>
      <c r="G68" s="48" t="s">
        <v>739</v>
      </c>
      <c r="H68" s="48" t="s">
        <v>740</v>
      </c>
      <c r="I68" s="48" t="s">
        <v>741</v>
      </c>
      <c r="J68" s="48" t="s">
        <v>656</v>
      </c>
      <c r="K68" s="48" t="s">
        <v>257</v>
      </c>
      <c r="L68" s="49" t="s">
        <v>742</v>
      </c>
      <c r="M68" s="48">
        <v>-81.562303670000006</v>
      </c>
      <c r="N68" s="48" t="s">
        <v>34</v>
      </c>
      <c r="O68" s="48" t="s">
        <v>475</v>
      </c>
      <c r="P68" s="48" t="s">
        <v>595</v>
      </c>
      <c r="Q68" s="48"/>
      <c r="R68" s="48"/>
      <c r="S68" s="48"/>
      <c r="T68" s="48"/>
      <c r="U68" s="48"/>
      <c r="V68" s="48"/>
      <c r="W68" s="48" t="s">
        <v>32</v>
      </c>
      <c r="X68" s="48" t="s">
        <v>38</v>
      </c>
      <c r="Y68" s="48"/>
      <c r="Z68" s="48">
        <v>0</v>
      </c>
      <c r="AA68" s="48" t="s">
        <v>411</v>
      </c>
      <c r="AB68" s="48">
        <v>0</v>
      </c>
      <c r="AC68" s="48">
        <v>0</v>
      </c>
      <c r="AD68" s="48" t="s">
        <v>534</v>
      </c>
      <c r="AE68" s="48"/>
      <c r="AF68" s="48" t="s">
        <v>743</v>
      </c>
      <c r="AG68" s="48" t="s">
        <v>38</v>
      </c>
      <c r="AH68" s="48"/>
      <c r="AI68" s="50"/>
      <c r="AJ68" s="50">
        <v>10000000</v>
      </c>
      <c r="AK68" s="50"/>
      <c r="AL68" s="50"/>
      <c r="AM68" s="50"/>
      <c r="AN68" s="50">
        <v>10000000</v>
      </c>
      <c r="AO68" s="48" t="s">
        <v>38</v>
      </c>
      <c r="AP68" s="48"/>
      <c r="AQ68" s="48"/>
      <c r="AR68" s="48"/>
      <c r="AS68" s="48"/>
      <c r="AT68" s="48" t="s">
        <v>744</v>
      </c>
      <c r="AU68" s="52">
        <v>0</v>
      </c>
      <c r="AV68" s="48" t="s">
        <v>38</v>
      </c>
      <c r="AW68" s="53">
        <v>45807</v>
      </c>
      <c r="AX68" s="53">
        <v>45962</v>
      </c>
      <c r="AY68" s="53">
        <v>46537</v>
      </c>
      <c r="AZ68" s="48"/>
      <c r="BA68" s="48" t="s">
        <v>292</v>
      </c>
      <c r="BB68" s="48"/>
      <c r="BC68" s="48"/>
      <c r="BD68" s="48"/>
      <c r="BE68" s="48"/>
      <c r="BF68" s="48"/>
      <c r="BG68" s="48"/>
      <c r="BH68" s="48"/>
      <c r="BI68" s="48"/>
      <c r="BJ68" s="48"/>
      <c r="BK68" s="48"/>
      <c r="BL68" s="48"/>
      <c r="BM68" s="48"/>
      <c r="BN68" s="48"/>
      <c r="BO68" s="48"/>
      <c r="BP68" s="48"/>
      <c r="BQ68" s="48"/>
      <c r="BR68" s="48"/>
      <c r="BS68" s="48"/>
      <c r="BT68" s="48"/>
      <c r="BU68" s="48"/>
      <c r="BV68" s="48"/>
      <c r="BW68" s="48"/>
      <c r="BX68" s="48" t="s">
        <v>745</v>
      </c>
      <c r="BY68" s="48"/>
      <c r="BZ68" s="48"/>
      <c r="CA68" s="48" t="s">
        <v>34</v>
      </c>
      <c r="CB68" s="48"/>
      <c r="CC68" s="48" t="s">
        <v>34</v>
      </c>
      <c r="CD68" s="48">
        <v>2035</v>
      </c>
      <c r="CE68" s="48" t="s">
        <v>746</v>
      </c>
      <c r="CF68" s="48"/>
      <c r="CG68" s="48"/>
      <c r="CH68" s="48"/>
      <c r="CI68" s="48"/>
      <c r="CJ68" s="48"/>
      <c r="CK68" s="48"/>
      <c r="CL68" s="48"/>
      <c r="CM68" s="48"/>
      <c r="CN68" s="48"/>
      <c r="CO68" s="48" t="s">
        <v>38</v>
      </c>
      <c r="CP68" s="48"/>
      <c r="CQ68" s="48"/>
      <c r="CR68" s="48"/>
      <c r="CS68" s="48"/>
      <c r="CT68" s="48"/>
      <c r="CU68" s="48"/>
      <c r="CV68" s="48"/>
      <c r="CW68" s="48"/>
      <c r="CX68" s="48"/>
      <c r="CY68" s="48"/>
      <c r="CZ68" s="48" t="s">
        <v>747</v>
      </c>
    </row>
    <row r="69" spans="1:104" s="39" customFormat="1" ht="270" x14ac:dyDescent="0.25">
      <c r="A69" s="48">
        <v>57</v>
      </c>
      <c r="B69" s="48" t="s">
        <v>748</v>
      </c>
      <c r="C69" s="48" t="s">
        <v>749</v>
      </c>
      <c r="D69" s="48" t="s">
        <v>750</v>
      </c>
      <c r="E69" s="48" t="s">
        <v>748</v>
      </c>
      <c r="F69" s="48" t="s">
        <v>751</v>
      </c>
      <c r="G69" s="48" t="s">
        <v>752</v>
      </c>
      <c r="H69" s="48" t="s">
        <v>753</v>
      </c>
      <c r="I69" s="48" t="s">
        <v>754</v>
      </c>
      <c r="J69" s="48" t="s">
        <v>210</v>
      </c>
      <c r="K69" s="48" t="s">
        <v>257</v>
      </c>
      <c r="L69" s="49" t="s">
        <v>755</v>
      </c>
      <c r="M69" s="48">
        <v>-81.521377819999998</v>
      </c>
      <c r="N69" s="48" t="s">
        <v>38</v>
      </c>
      <c r="O69" s="48" t="s">
        <v>756</v>
      </c>
      <c r="P69" s="48" t="s">
        <v>405</v>
      </c>
      <c r="Q69" s="48" t="s">
        <v>609</v>
      </c>
      <c r="R69" s="48" t="s">
        <v>34</v>
      </c>
      <c r="S69" s="48" t="s">
        <v>34</v>
      </c>
      <c r="T69" s="48" t="s">
        <v>757</v>
      </c>
      <c r="U69" s="48" t="s">
        <v>408</v>
      </c>
      <c r="V69" s="48" t="s">
        <v>758</v>
      </c>
      <c r="W69" s="48" t="s">
        <v>40</v>
      </c>
      <c r="X69" s="48" t="s">
        <v>38</v>
      </c>
      <c r="Y69" s="48"/>
      <c r="Z69" s="48">
        <v>3532</v>
      </c>
      <c r="AA69" s="48"/>
      <c r="AB69" s="48">
        <v>0</v>
      </c>
      <c r="AC69" s="48">
        <v>0</v>
      </c>
      <c r="AD69" s="48" t="s">
        <v>534</v>
      </c>
      <c r="AE69" s="48" t="s">
        <v>759</v>
      </c>
      <c r="AF69" s="48" t="s">
        <v>760</v>
      </c>
      <c r="AG69" s="48" t="s">
        <v>38</v>
      </c>
      <c r="AH69" s="48"/>
      <c r="AI69" s="50"/>
      <c r="AJ69" s="50">
        <v>390000</v>
      </c>
      <c r="AK69" s="50"/>
      <c r="AL69" s="50"/>
      <c r="AM69" s="50"/>
      <c r="AN69" s="50">
        <v>390000</v>
      </c>
      <c r="AO69" s="48" t="s">
        <v>38</v>
      </c>
      <c r="AP69" s="48"/>
      <c r="AQ69" s="48"/>
      <c r="AR69" s="48"/>
      <c r="AS69" s="48"/>
      <c r="AT69" s="48" t="s">
        <v>761</v>
      </c>
      <c r="AU69" s="48" t="s">
        <v>62</v>
      </c>
      <c r="AV69" s="48" t="s">
        <v>518</v>
      </c>
      <c r="AW69" s="48"/>
      <c r="AX69" s="53">
        <v>45536</v>
      </c>
      <c r="AY69" s="53">
        <v>45838</v>
      </c>
      <c r="AZ69" s="48" t="s">
        <v>437</v>
      </c>
      <c r="BA69" s="48" t="s">
        <v>292</v>
      </c>
      <c r="BB69" s="48"/>
      <c r="BC69" s="48"/>
      <c r="BD69" s="48"/>
      <c r="BE69" s="48"/>
      <c r="BF69" s="48"/>
      <c r="BG69" s="48"/>
      <c r="BH69" s="48"/>
      <c r="BI69" s="48"/>
      <c r="BJ69" s="48"/>
      <c r="BK69" s="48"/>
      <c r="BL69" s="48"/>
      <c r="BM69" s="48"/>
      <c r="BN69" s="48"/>
      <c r="BO69" s="48"/>
      <c r="BP69" s="48"/>
      <c r="BQ69" s="48"/>
      <c r="BR69" s="48"/>
      <c r="BS69" s="48"/>
      <c r="BT69" s="48"/>
      <c r="BU69" s="48"/>
      <c r="BV69" s="48"/>
      <c r="BW69" s="48"/>
      <c r="BX69" s="48" t="s">
        <v>695</v>
      </c>
      <c r="BY69" s="48" t="s">
        <v>762</v>
      </c>
      <c r="BZ69" s="48" t="s">
        <v>498</v>
      </c>
      <c r="CA69" s="48"/>
      <c r="CB69" s="48"/>
      <c r="CC69" s="48" t="s">
        <v>34</v>
      </c>
      <c r="CD69" s="48">
        <v>2035</v>
      </c>
      <c r="CE69" s="48" t="s">
        <v>763</v>
      </c>
      <c r="CF69" s="48"/>
      <c r="CG69" s="48"/>
      <c r="CH69" s="48"/>
      <c r="CI69" s="48"/>
      <c r="CJ69" s="48"/>
      <c r="CK69" s="48"/>
      <c r="CL69" s="48"/>
      <c r="CM69" s="48"/>
      <c r="CN69" s="48"/>
      <c r="CO69" s="48" t="s">
        <v>38</v>
      </c>
      <c r="CP69" s="48"/>
      <c r="CQ69" s="48"/>
      <c r="CR69" s="48"/>
      <c r="CS69" s="48"/>
      <c r="CT69" s="48"/>
      <c r="CU69" s="48"/>
      <c r="CV69" s="48"/>
      <c r="CW69" s="48"/>
      <c r="CX69" s="48"/>
      <c r="CY69" s="48"/>
      <c r="CZ69" s="48" t="s">
        <v>764</v>
      </c>
    </row>
    <row r="70" spans="1:104" s="39" customFormat="1" ht="75" x14ac:dyDescent="0.25">
      <c r="A70" s="48">
        <v>58</v>
      </c>
      <c r="B70" s="48" t="s">
        <v>765</v>
      </c>
      <c r="C70" s="48" t="s">
        <v>766</v>
      </c>
      <c r="D70" s="48" t="s">
        <v>767</v>
      </c>
      <c r="E70" s="48" t="s">
        <v>765</v>
      </c>
      <c r="F70" s="48" t="s">
        <v>168</v>
      </c>
      <c r="G70" s="48" t="s">
        <v>768</v>
      </c>
      <c r="H70" s="48" t="s">
        <v>769</v>
      </c>
      <c r="I70" s="48" t="s">
        <v>770</v>
      </c>
      <c r="J70" s="48" t="s">
        <v>771</v>
      </c>
      <c r="K70" s="48" t="s">
        <v>402</v>
      </c>
      <c r="L70" s="49" t="s">
        <v>772</v>
      </c>
      <c r="M70" s="48">
        <v>-82.911619250000001</v>
      </c>
      <c r="N70" s="48" t="s">
        <v>34</v>
      </c>
      <c r="O70" s="48" t="s">
        <v>768</v>
      </c>
      <c r="P70" s="48" t="s">
        <v>405</v>
      </c>
      <c r="Q70" s="48" t="s">
        <v>406</v>
      </c>
      <c r="R70" s="48" t="s">
        <v>34</v>
      </c>
      <c r="S70" s="48" t="s">
        <v>38</v>
      </c>
      <c r="T70" s="48"/>
      <c r="U70" s="48"/>
      <c r="V70" s="48"/>
      <c r="W70" s="48" t="s">
        <v>32</v>
      </c>
      <c r="X70" s="48" t="s">
        <v>38</v>
      </c>
      <c r="Y70" s="48"/>
      <c r="Z70" s="48">
        <v>0</v>
      </c>
      <c r="AA70" s="48" t="s">
        <v>411</v>
      </c>
      <c r="AB70" s="48">
        <v>0</v>
      </c>
      <c r="AC70" s="48">
        <v>0</v>
      </c>
      <c r="AD70" s="48" t="s">
        <v>411</v>
      </c>
      <c r="AE70" s="48" t="s">
        <v>475</v>
      </c>
      <c r="AF70" s="48" t="s">
        <v>773</v>
      </c>
      <c r="AG70" s="48" t="s">
        <v>38</v>
      </c>
      <c r="AH70" s="48"/>
      <c r="AI70" s="50"/>
      <c r="AJ70" s="50">
        <v>10000000</v>
      </c>
      <c r="AK70" s="50"/>
      <c r="AL70" s="50"/>
      <c r="AM70" s="50"/>
      <c r="AN70" s="50">
        <v>10000000</v>
      </c>
      <c r="AO70" s="48" t="s">
        <v>34</v>
      </c>
      <c r="AP70" s="51">
        <v>250000</v>
      </c>
      <c r="AQ70" s="51">
        <v>500000</v>
      </c>
      <c r="AR70" s="48"/>
      <c r="AS70" s="48"/>
      <c r="AT70" s="48" t="s">
        <v>228</v>
      </c>
      <c r="AU70" s="52">
        <v>0</v>
      </c>
      <c r="AV70" s="48" t="s">
        <v>38</v>
      </c>
      <c r="AW70" s="53">
        <v>45839</v>
      </c>
      <c r="AX70" s="53">
        <v>45931</v>
      </c>
      <c r="AY70" s="53">
        <v>46296</v>
      </c>
      <c r="AZ70" s="48"/>
      <c r="BA70" s="48" t="s">
        <v>48</v>
      </c>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t="s">
        <v>228</v>
      </c>
      <c r="CN70" s="48"/>
      <c r="CO70" s="48" t="s">
        <v>34</v>
      </c>
      <c r="CP70" s="51">
        <v>750000</v>
      </c>
      <c r="CQ70" s="48"/>
      <c r="CR70" s="51">
        <v>2000000</v>
      </c>
      <c r="CS70" s="48"/>
      <c r="CT70" s="51">
        <v>2000000</v>
      </c>
      <c r="CU70" s="48"/>
      <c r="CV70" s="51">
        <v>5250000</v>
      </c>
      <c r="CW70" s="48"/>
      <c r="CX70" s="48"/>
      <c r="CY70" s="48"/>
      <c r="CZ70" s="48"/>
    </row>
    <row r="71" spans="1:104" s="39" customFormat="1" ht="409.5" x14ac:dyDescent="0.25">
      <c r="A71" s="48">
        <v>59</v>
      </c>
      <c r="B71" s="48" t="s">
        <v>774</v>
      </c>
      <c r="C71" s="48" t="s">
        <v>775</v>
      </c>
      <c r="D71" s="48" t="s">
        <v>776</v>
      </c>
      <c r="E71" s="48" t="s">
        <v>777</v>
      </c>
      <c r="F71" s="48" t="s">
        <v>778</v>
      </c>
      <c r="G71" s="48" t="s">
        <v>779</v>
      </c>
      <c r="H71" s="48" t="s">
        <v>780</v>
      </c>
      <c r="I71" s="48" t="s">
        <v>781</v>
      </c>
      <c r="J71" s="48" t="s">
        <v>782</v>
      </c>
      <c r="K71" s="48" t="s">
        <v>257</v>
      </c>
      <c r="L71" s="49" t="s">
        <v>783</v>
      </c>
      <c r="M71" s="48">
        <v>-81.662122240000002</v>
      </c>
      <c r="N71" s="48" t="s">
        <v>38</v>
      </c>
      <c r="O71" s="48" t="s">
        <v>784</v>
      </c>
      <c r="P71" s="48" t="s">
        <v>405</v>
      </c>
      <c r="Q71" s="48" t="s">
        <v>609</v>
      </c>
      <c r="R71" s="48" t="s">
        <v>38</v>
      </c>
      <c r="S71" s="48" t="s">
        <v>38</v>
      </c>
      <c r="T71" s="48"/>
      <c r="U71" s="48"/>
      <c r="V71" s="48"/>
      <c r="W71" s="48" t="s">
        <v>40</v>
      </c>
      <c r="X71" s="48" t="s">
        <v>38</v>
      </c>
      <c r="Y71" s="48"/>
      <c r="Z71" s="48">
        <v>1054.4000000000001</v>
      </c>
      <c r="AA71" s="48"/>
      <c r="AB71" s="48">
        <v>0</v>
      </c>
      <c r="AC71" s="48">
        <v>0</v>
      </c>
      <c r="AD71" s="48" t="s">
        <v>534</v>
      </c>
      <c r="AE71" s="48" t="s">
        <v>785</v>
      </c>
      <c r="AF71" s="48" t="s">
        <v>786</v>
      </c>
      <c r="AG71" s="48" t="s">
        <v>34</v>
      </c>
      <c r="AH71" s="48" t="s">
        <v>787</v>
      </c>
      <c r="AI71" s="50">
        <v>1590225</v>
      </c>
      <c r="AJ71" s="50">
        <v>894500</v>
      </c>
      <c r="AK71" s="50">
        <v>894500</v>
      </c>
      <c r="AL71" s="50"/>
      <c r="AM71" s="50"/>
      <c r="AN71" s="50">
        <v>1789000</v>
      </c>
      <c r="AO71" s="48" t="s">
        <v>38</v>
      </c>
      <c r="AP71" s="48"/>
      <c r="AQ71" s="48"/>
      <c r="AR71" s="48"/>
      <c r="AS71" s="48"/>
      <c r="AT71" s="48" t="s">
        <v>788</v>
      </c>
      <c r="AU71" s="52">
        <v>1</v>
      </c>
      <c r="AV71" s="48" t="s">
        <v>34</v>
      </c>
      <c r="AW71" s="53">
        <v>45476</v>
      </c>
      <c r="AX71" s="53">
        <v>45505</v>
      </c>
      <c r="AY71" s="53">
        <v>45658</v>
      </c>
      <c r="AZ71" s="48" t="s">
        <v>463</v>
      </c>
      <c r="BA71" s="48" t="s">
        <v>291</v>
      </c>
      <c r="BB71" s="48"/>
      <c r="BC71" s="48"/>
      <c r="BD71" s="48"/>
      <c r="BE71" s="48"/>
      <c r="BF71" s="48"/>
      <c r="BG71" s="48"/>
      <c r="BH71" s="48"/>
      <c r="BI71" s="48" t="s">
        <v>789</v>
      </c>
      <c r="BJ71" s="48" t="s">
        <v>34</v>
      </c>
      <c r="BK71" s="48"/>
      <c r="BL71" s="48" t="s">
        <v>790</v>
      </c>
      <c r="BM71" s="48" t="s">
        <v>38</v>
      </c>
      <c r="BN71" s="48" t="s">
        <v>791</v>
      </c>
      <c r="BO71" s="48" t="s">
        <v>34</v>
      </c>
      <c r="BP71" s="48" t="s">
        <v>467</v>
      </c>
      <c r="BQ71" s="48">
        <v>105</v>
      </c>
      <c r="BR71" s="48">
        <v>65</v>
      </c>
      <c r="BS71" s="48">
        <v>40</v>
      </c>
      <c r="BT71" s="48">
        <v>40</v>
      </c>
      <c r="BU71" s="48">
        <v>0</v>
      </c>
      <c r="BV71" s="48" t="s">
        <v>34</v>
      </c>
      <c r="BW71" s="48" t="s">
        <v>34</v>
      </c>
      <c r="BX71" s="48"/>
      <c r="BY71" s="48"/>
      <c r="BZ71" s="48"/>
      <c r="CA71" s="48"/>
      <c r="CB71" s="48"/>
      <c r="CC71" s="48"/>
      <c r="CD71" s="48"/>
      <c r="CE71" s="48"/>
      <c r="CF71" s="48"/>
      <c r="CG71" s="48"/>
      <c r="CH71" s="48"/>
      <c r="CI71" s="48"/>
      <c r="CJ71" s="48"/>
      <c r="CK71" s="48"/>
      <c r="CL71" s="48"/>
      <c r="CM71" s="48"/>
      <c r="CN71" s="48"/>
      <c r="CO71" s="48" t="s">
        <v>38</v>
      </c>
      <c r="CP71" s="48"/>
      <c r="CQ71" s="48"/>
      <c r="CR71" s="48"/>
      <c r="CS71" s="48"/>
      <c r="CT71" s="48"/>
      <c r="CU71" s="48"/>
      <c r="CV71" s="48"/>
      <c r="CW71" s="48"/>
      <c r="CX71" s="48"/>
      <c r="CY71" s="48"/>
      <c r="CZ71" s="48" t="s">
        <v>792</v>
      </c>
    </row>
    <row r="72" spans="1:104" s="39" customFormat="1" ht="409.5" x14ac:dyDescent="0.25">
      <c r="A72" s="48">
        <v>60</v>
      </c>
      <c r="B72" s="48" t="s">
        <v>793</v>
      </c>
      <c r="C72" s="48" t="s">
        <v>794</v>
      </c>
      <c r="D72" s="48" t="s">
        <v>795</v>
      </c>
      <c r="E72" s="48" t="s">
        <v>793</v>
      </c>
      <c r="F72" s="48" t="s">
        <v>796</v>
      </c>
      <c r="G72" s="48" t="s">
        <v>797</v>
      </c>
      <c r="H72" s="48" t="s">
        <v>798</v>
      </c>
      <c r="I72" s="48" t="s">
        <v>799</v>
      </c>
      <c r="J72" s="48" t="s">
        <v>199</v>
      </c>
      <c r="K72" s="48" t="s">
        <v>257</v>
      </c>
      <c r="L72" s="49" t="s">
        <v>800</v>
      </c>
      <c r="M72" s="48">
        <v>-81.451792040000001</v>
      </c>
      <c r="N72" s="48" t="s">
        <v>38</v>
      </c>
      <c r="O72" s="48" t="s">
        <v>609</v>
      </c>
      <c r="P72" s="48" t="s">
        <v>405</v>
      </c>
      <c r="Q72" s="48" t="s">
        <v>609</v>
      </c>
      <c r="R72" s="48" t="s">
        <v>34</v>
      </c>
      <c r="S72" s="48" t="s">
        <v>34</v>
      </c>
      <c r="T72" s="48" t="s">
        <v>801</v>
      </c>
      <c r="U72" s="48" t="s">
        <v>408</v>
      </c>
      <c r="V72" s="48" t="s">
        <v>802</v>
      </c>
      <c r="W72" s="48" t="s">
        <v>32</v>
      </c>
      <c r="X72" s="48" t="s">
        <v>38</v>
      </c>
      <c r="Y72" s="48"/>
      <c r="Z72" s="48">
        <v>750</v>
      </c>
      <c r="AA72" s="48"/>
      <c r="AB72" s="48">
        <v>1.7999999999999999E-2</v>
      </c>
      <c r="AC72" s="48">
        <v>0</v>
      </c>
      <c r="AD72" s="48" t="s">
        <v>534</v>
      </c>
      <c r="AE72" s="48" t="s">
        <v>803</v>
      </c>
      <c r="AF72" s="48"/>
      <c r="AG72" s="48" t="s">
        <v>34</v>
      </c>
      <c r="AH72" s="48" t="s">
        <v>804</v>
      </c>
      <c r="AI72" s="50">
        <v>4290000</v>
      </c>
      <c r="AJ72" s="50">
        <v>3615000</v>
      </c>
      <c r="AK72" s="50">
        <v>3728000</v>
      </c>
      <c r="AL72" s="50">
        <v>3167000</v>
      </c>
      <c r="AM72" s="50">
        <v>2207500</v>
      </c>
      <c r="AN72" s="50">
        <v>17019913</v>
      </c>
      <c r="AO72" s="48" t="s">
        <v>38</v>
      </c>
      <c r="AP72" s="48"/>
      <c r="AQ72" s="48"/>
      <c r="AR72" s="48"/>
      <c r="AS72" s="48"/>
      <c r="AT72" s="48" t="s">
        <v>805</v>
      </c>
      <c r="AU72" s="52">
        <v>1</v>
      </c>
      <c r="AV72" s="48" t="s">
        <v>38</v>
      </c>
      <c r="AW72" s="53">
        <v>45504</v>
      </c>
      <c r="AX72" s="53">
        <v>45505</v>
      </c>
      <c r="AY72" s="53">
        <v>46054</v>
      </c>
      <c r="AZ72" s="48" t="s">
        <v>437</v>
      </c>
      <c r="BA72" s="48" t="s">
        <v>291</v>
      </c>
      <c r="BB72" s="48"/>
      <c r="BC72" s="48"/>
      <c r="BD72" s="48"/>
      <c r="BE72" s="48"/>
      <c r="BF72" s="48"/>
      <c r="BG72" s="48"/>
      <c r="BH72" s="48"/>
      <c r="BI72" s="48" t="s">
        <v>806</v>
      </c>
      <c r="BJ72" s="48" t="s">
        <v>34</v>
      </c>
      <c r="BK72" s="48"/>
      <c r="BL72" s="48" t="s">
        <v>807</v>
      </c>
      <c r="BM72" s="48" t="s">
        <v>38</v>
      </c>
      <c r="BN72" s="48" t="s">
        <v>475</v>
      </c>
      <c r="BO72" s="48" t="s">
        <v>34</v>
      </c>
      <c r="BP72" s="48" t="s">
        <v>441</v>
      </c>
      <c r="BQ72" s="48">
        <v>76</v>
      </c>
      <c r="BR72" s="48">
        <v>0</v>
      </c>
      <c r="BS72" s="48">
        <v>76</v>
      </c>
      <c r="BT72" s="48">
        <v>76</v>
      </c>
      <c r="BU72" s="48">
        <v>0</v>
      </c>
      <c r="BV72" s="48" t="s">
        <v>34</v>
      </c>
      <c r="BW72" s="48" t="s">
        <v>34</v>
      </c>
      <c r="BX72" s="48"/>
      <c r="BY72" s="48"/>
      <c r="BZ72" s="48"/>
      <c r="CA72" s="48"/>
      <c r="CB72" s="48"/>
      <c r="CC72" s="48"/>
      <c r="CD72" s="48"/>
      <c r="CE72" s="48"/>
      <c r="CF72" s="48"/>
      <c r="CG72" s="48"/>
      <c r="CH72" s="48"/>
      <c r="CI72" s="48"/>
      <c r="CJ72" s="48"/>
      <c r="CK72" s="48"/>
      <c r="CL72" s="48"/>
      <c r="CM72" s="48"/>
      <c r="CN72" s="48"/>
      <c r="CO72" s="48" t="s">
        <v>38</v>
      </c>
      <c r="CP72" s="48"/>
      <c r="CQ72" s="48"/>
      <c r="CR72" s="48"/>
      <c r="CS72" s="48"/>
      <c r="CT72" s="48"/>
      <c r="CU72" s="48"/>
      <c r="CV72" s="48"/>
      <c r="CW72" s="48"/>
      <c r="CX72" s="48"/>
      <c r="CY72" s="48"/>
      <c r="CZ72" s="48" t="s">
        <v>808</v>
      </c>
    </row>
    <row r="73" spans="1:104" s="39" customFormat="1" ht="225" x14ac:dyDescent="0.25">
      <c r="A73" s="48">
        <v>61</v>
      </c>
      <c r="B73" s="48" t="s">
        <v>809</v>
      </c>
      <c r="C73" s="48" t="s">
        <v>810</v>
      </c>
      <c r="D73" s="48" t="s">
        <v>811</v>
      </c>
      <c r="E73" s="48" t="s">
        <v>809</v>
      </c>
      <c r="F73" s="48" t="s">
        <v>812</v>
      </c>
      <c r="G73" s="48" t="s">
        <v>813</v>
      </c>
      <c r="H73" s="48" t="s">
        <v>814</v>
      </c>
      <c r="I73" s="48" t="s">
        <v>815</v>
      </c>
      <c r="J73" s="48" t="s">
        <v>816</v>
      </c>
      <c r="K73" s="48" t="s">
        <v>456</v>
      </c>
      <c r="L73" s="49" t="s">
        <v>817</v>
      </c>
      <c r="M73" s="48">
        <v>-82.582928809999999</v>
      </c>
      <c r="N73" s="48" t="s">
        <v>38</v>
      </c>
      <c r="O73" s="48" t="s">
        <v>818</v>
      </c>
      <c r="P73" s="48" t="s">
        <v>405</v>
      </c>
      <c r="Q73" s="48" t="s">
        <v>458</v>
      </c>
      <c r="R73" s="48" t="s">
        <v>38</v>
      </c>
      <c r="S73" s="48" t="s">
        <v>38</v>
      </c>
      <c r="T73" s="48"/>
      <c r="U73" s="48"/>
      <c r="V73" s="48"/>
      <c r="W73" s="48" t="s">
        <v>36</v>
      </c>
      <c r="X73" s="48" t="s">
        <v>38</v>
      </c>
      <c r="Y73" s="48"/>
      <c r="Z73" s="48">
        <v>6063.63</v>
      </c>
      <c r="AA73" s="48"/>
      <c r="AB73" s="48">
        <v>0</v>
      </c>
      <c r="AC73" s="48">
        <v>0</v>
      </c>
      <c r="AD73" s="48" t="s">
        <v>433</v>
      </c>
      <c r="AE73" s="48" t="s">
        <v>819</v>
      </c>
      <c r="AF73" s="48"/>
      <c r="AG73" s="48" t="s">
        <v>38</v>
      </c>
      <c r="AH73" s="48"/>
      <c r="AI73" s="50"/>
      <c r="AJ73" s="50">
        <v>14221090</v>
      </c>
      <c r="AK73" s="50"/>
      <c r="AL73" s="50"/>
      <c r="AM73" s="50"/>
      <c r="AN73" s="50">
        <v>14221090</v>
      </c>
      <c r="AO73" s="48" t="s">
        <v>34</v>
      </c>
      <c r="AP73" s="51">
        <v>2005927.33</v>
      </c>
      <c r="AQ73" s="51">
        <v>12034350.439999999</v>
      </c>
      <c r="AR73" s="51">
        <v>180813</v>
      </c>
      <c r="AS73" s="48" t="s">
        <v>820</v>
      </c>
      <c r="AT73" s="48" t="s">
        <v>821</v>
      </c>
      <c r="AU73" s="52">
        <v>0</v>
      </c>
      <c r="AV73" s="48" t="s">
        <v>38</v>
      </c>
      <c r="AW73" s="53">
        <v>46375</v>
      </c>
      <c r="AX73" s="53">
        <v>46143</v>
      </c>
      <c r="AY73" s="53">
        <v>46522</v>
      </c>
      <c r="AZ73" s="48" t="s">
        <v>822</v>
      </c>
      <c r="BA73" s="48" t="s">
        <v>291</v>
      </c>
      <c r="BB73" s="48"/>
      <c r="BC73" s="48"/>
      <c r="BD73" s="48"/>
      <c r="BE73" s="48"/>
      <c r="BF73" s="48"/>
      <c r="BG73" s="48"/>
      <c r="BH73" s="48"/>
      <c r="BI73" s="48" t="s">
        <v>823</v>
      </c>
      <c r="BJ73" s="48" t="s">
        <v>34</v>
      </c>
      <c r="BK73" s="48"/>
      <c r="BL73" s="48" t="s">
        <v>824</v>
      </c>
      <c r="BM73" s="48" t="s">
        <v>38</v>
      </c>
      <c r="BN73" s="48" t="s">
        <v>825</v>
      </c>
      <c r="BO73" s="48" t="s">
        <v>34</v>
      </c>
      <c r="BP73" s="48" t="s">
        <v>467</v>
      </c>
      <c r="BQ73" s="48">
        <v>267</v>
      </c>
      <c r="BR73" s="48">
        <v>32</v>
      </c>
      <c r="BS73" s="48">
        <v>267</v>
      </c>
      <c r="BT73" s="48">
        <v>228</v>
      </c>
      <c r="BU73" s="48">
        <v>0</v>
      </c>
      <c r="BV73" s="48" t="s">
        <v>34</v>
      </c>
      <c r="BW73" s="48" t="s">
        <v>34</v>
      </c>
      <c r="BX73" s="48"/>
      <c r="BY73" s="48"/>
      <c r="BZ73" s="48"/>
      <c r="CA73" s="48"/>
      <c r="CB73" s="48"/>
      <c r="CC73" s="48"/>
      <c r="CD73" s="48"/>
      <c r="CE73" s="48"/>
      <c r="CF73" s="48"/>
      <c r="CG73" s="48"/>
      <c r="CH73" s="48"/>
      <c r="CI73" s="48"/>
      <c r="CJ73" s="48"/>
      <c r="CK73" s="48"/>
      <c r="CL73" s="48"/>
      <c r="CM73" s="48"/>
      <c r="CN73" s="48"/>
      <c r="CO73" s="48" t="s">
        <v>34</v>
      </c>
      <c r="CP73" s="51">
        <v>2005927.33</v>
      </c>
      <c r="CQ73" s="48"/>
      <c r="CR73" s="51">
        <v>12215163</v>
      </c>
      <c r="CS73" s="48"/>
      <c r="CT73" s="48"/>
      <c r="CU73" s="48"/>
      <c r="CV73" s="48"/>
      <c r="CW73" s="48"/>
      <c r="CX73" s="48"/>
      <c r="CY73" s="48"/>
      <c r="CZ73" s="48" t="s">
        <v>826</v>
      </c>
    </row>
    <row r="74" spans="1:104" s="39" customFormat="1" ht="195" x14ac:dyDescent="0.25">
      <c r="A74" s="48">
        <v>62</v>
      </c>
      <c r="B74" s="48" t="s">
        <v>827</v>
      </c>
      <c r="C74" s="48" t="s">
        <v>828</v>
      </c>
      <c r="D74" s="48" t="s">
        <v>829</v>
      </c>
      <c r="E74" s="48" t="s">
        <v>830</v>
      </c>
      <c r="F74" s="48" t="s">
        <v>831</v>
      </c>
      <c r="G74" s="48" t="s">
        <v>832</v>
      </c>
      <c r="H74" s="48" t="s">
        <v>833</v>
      </c>
      <c r="I74" s="48" t="s">
        <v>834</v>
      </c>
      <c r="J74" s="48" t="s">
        <v>835</v>
      </c>
      <c r="K74" s="48" t="s">
        <v>488</v>
      </c>
      <c r="L74" s="49" t="s">
        <v>836</v>
      </c>
      <c r="M74" s="48">
        <v>-85.169469059999997</v>
      </c>
      <c r="N74" s="48" t="s">
        <v>38</v>
      </c>
      <c r="O74" s="48" t="s">
        <v>491</v>
      </c>
      <c r="P74" s="48" t="s">
        <v>405</v>
      </c>
      <c r="Q74" s="48" t="s">
        <v>491</v>
      </c>
      <c r="R74" s="48" t="s">
        <v>34</v>
      </c>
      <c r="S74" s="48" t="s">
        <v>34</v>
      </c>
      <c r="T74" s="48" t="s">
        <v>837</v>
      </c>
      <c r="U74" s="48" t="s">
        <v>408</v>
      </c>
      <c r="V74" s="48" t="s">
        <v>838</v>
      </c>
      <c r="W74" s="48" t="s">
        <v>32</v>
      </c>
      <c r="X74" s="48" t="s">
        <v>38</v>
      </c>
      <c r="Y74" s="48"/>
      <c r="Z74" s="48">
        <v>421</v>
      </c>
      <c r="AA74" s="48"/>
      <c r="AB74" s="48">
        <v>0</v>
      </c>
      <c r="AC74" s="48">
        <v>0</v>
      </c>
      <c r="AD74" s="48" t="s">
        <v>534</v>
      </c>
      <c r="AE74" s="48" t="s">
        <v>839</v>
      </c>
      <c r="AF74" s="48" t="s">
        <v>840</v>
      </c>
      <c r="AG74" s="48" t="s">
        <v>34</v>
      </c>
      <c r="AH74" s="48" t="s">
        <v>841</v>
      </c>
      <c r="AI74" s="50">
        <v>10169272</v>
      </c>
      <c r="AJ74" s="50">
        <v>423400.39</v>
      </c>
      <c r="AK74" s="50"/>
      <c r="AL74" s="50"/>
      <c r="AM74" s="50"/>
      <c r="AN74" s="50">
        <v>423400.38</v>
      </c>
      <c r="AO74" s="48" t="s">
        <v>34</v>
      </c>
      <c r="AP74" s="48"/>
      <c r="AQ74" s="51">
        <v>59921.8</v>
      </c>
      <c r="AR74" s="48"/>
      <c r="AS74" s="48"/>
      <c r="AT74" s="48" t="s">
        <v>842</v>
      </c>
      <c r="AU74" s="48" t="s">
        <v>62</v>
      </c>
      <c r="AV74" s="48" t="s">
        <v>34</v>
      </c>
      <c r="AW74" s="48"/>
      <c r="AX74" s="53">
        <v>45516</v>
      </c>
      <c r="AY74" s="53">
        <v>45931</v>
      </c>
      <c r="AZ74" s="48" t="s">
        <v>463</v>
      </c>
      <c r="BA74" s="48" t="s">
        <v>291</v>
      </c>
      <c r="BB74" s="48"/>
      <c r="BC74" s="48"/>
      <c r="BD74" s="48"/>
      <c r="BE74" s="48"/>
      <c r="BF74" s="48"/>
      <c r="BG74" s="48"/>
      <c r="BH74" s="48"/>
      <c r="BI74" s="48">
        <v>101141</v>
      </c>
      <c r="BJ74" s="48" t="s">
        <v>34</v>
      </c>
      <c r="BK74" s="48"/>
      <c r="BL74" s="52">
        <v>0.92</v>
      </c>
      <c r="BM74" s="48" t="s">
        <v>34</v>
      </c>
      <c r="BN74" s="48" t="s">
        <v>843</v>
      </c>
      <c r="BO74" s="48" t="s">
        <v>34</v>
      </c>
      <c r="BP74" s="48" t="s">
        <v>441</v>
      </c>
      <c r="BQ74" s="48">
        <v>61</v>
      </c>
      <c r="BR74" s="48">
        <v>18</v>
      </c>
      <c r="BS74" s="48">
        <v>43</v>
      </c>
      <c r="BT74" s="48">
        <v>4</v>
      </c>
      <c r="BU74" s="48">
        <v>0</v>
      </c>
      <c r="BV74" s="48" t="s">
        <v>34</v>
      </c>
      <c r="BW74" s="48" t="s">
        <v>34</v>
      </c>
      <c r="BX74" s="48"/>
      <c r="BY74" s="48"/>
      <c r="BZ74" s="48"/>
      <c r="CA74" s="48"/>
      <c r="CB74" s="48"/>
      <c r="CC74" s="48"/>
      <c r="CD74" s="48"/>
      <c r="CE74" s="48"/>
      <c r="CF74" s="48"/>
      <c r="CG74" s="48"/>
      <c r="CH74" s="48"/>
      <c r="CI74" s="48"/>
      <c r="CJ74" s="48"/>
      <c r="CK74" s="48"/>
      <c r="CL74" s="48"/>
      <c r="CM74" s="48"/>
      <c r="CN74" s="48"/>
      <c r="CO74" s="48" t="s">
        <v>38</v>
      </c>
      <c r="CP74" s="48"/>
      <c r="CQ74" s="48"/>
      <c r="CR74" s="48"/>
      <c r="CS74" s="48"/>
      <c r="CT74" s="48"/>
      <c r="CU74" s="48"/>
      <c r="CV74" s="48"/>
      <c r="CW74" s="48"/>
      <c r="CX74" s="48"/>
      <c r="CY74" s="48"/>
      <c r="CZ74" s="48" t="s">
        <v>844</v>
      </c>
    </row>
    <row r="75" spans="1:104" s="39" customFormat="1" ht="255" x14ac:dyDescent="0.25">
      <c r="A75" s="48">
        <v>63</v>
      </c>
      <c r="B75" s="48" t="s">
        <v>827</v>
      </c>
      <c r="C75" s="48" t="s">
        <v>828</v>
      </c>
      <c r="D75" s="48" t="s">
        <v>829</v>
      </c>
      <c r="E75" s="48" t="s">
        <v>830</v>
      </c>
      <c r="F75" s="48" t="s">
        <v>831</v>
      </c>
      <c r="G75" s="48" t="s">
        <v>845</v>
      </c>
      <c r="H75" s="48" t="s">
        <v>846</v>
      </c>
      <c r="I75" s="48" t="s">
        <v>834</v>
      </c>
      <c r="J75" s="48" t="s">
        <v>835</v>
      </c>
      <c r="K75" s="48" t="s">
        <v>488</v>
      </c>
      <c r="L75" s="48">
        <v>30.773318719999999</v>
      </c>
      <c r="M75" s="48">
        <v>-85.160135330000003</v>
      </c>
      <c r="N75" s="48" t="s">
        <v>38</v>
      </c>
      <c r="O75" s="48" t="s">
        <v>491</v>
      </c>
      <c r="P75" s="48" t="s">
        <v>405</v>
      </c>
      <c r="Q75" s="48" t="s">
        <v>491</v>
      </c>
      <c r="R75" s="48" t="s">
        <v>34</v>
      </c>
      <c r="S75" s="48" t="s">
        <v>34</v>
      </c>
      <c r="T75" s="48" t="s">
        <v>847</v>
      </c>
      <c r="U75" s="48" t="s">
        <v>408</v>
      </c>
      <c r="V75" s="48" t="s">
        <v>848</v>
      </c>
      <c r="W75" s="48" t="s">
        <v>32</v>
      </c>
      <c r="X75" s="48" t="s">
        <v>38</v>
      </c>
      <c r="Y75" s="48"/>
      <c r="Z75" s="48">
        <v>315</v>
      </c>
      <c r="AA75" s="48"/>
      <c r="AB75" s="48">
        <v>0</v>
      </c>
      <c r="AC75" s="48">
        <v>0</v>
      </c>
      <c r="AD75" s="48" t="s">
        <v>534</v>
      </c>
      <c r="AE75" s="48" t="s">
        <v>849</v>
      </c>
      <c r="AF75" s="48" t="s">
        <v>840</v>
      </c>
      <c r="AG75" s="48" t="s">
        <v>34</v>
      </c>
      <c r="AH75" s="48" t="s">
        <v>850</v>
      </c>
      <c r="AI75" s="50">
        <v>5358641.2699999996</v>
      </c>
      <c r="AJ75" s="50">
        <v>4382135.95</v>
      </c>
      <c r="AK75" s="50"/>
      <c r="AL75" s="50"/>
      <c r="AM75" s="50"/>
      <c r="AN75" s="50">
        <v>4382135.92</v>
      </c>
      <c r="AO75" s="48" t="s">
        <v>34</v>
      </c>
      <c r="AP75" s="51">
        <v>355713.72</v>
      </c>
      <c r="AQ75" s="51">
        <v>502113.98</v>
      </c>
      <c r="AR75" s="48"/>
      <c r="AS75" s="48"/>
      <c r="AT75" s="48" t="s">
        <v>851</v>
      </c>
      <c r="AU75" s="48" t="s">
        <v>62</v>
      </c>
      <c r="AV75" s="48" t="s">
        <v>34</v>
      </c>
      <c r="AW75" s="48"/>
      <c r="AX75" s="53">
        <v>45536</v>
      </c>
      <c r="AY75" s="53">
        <v>45931</v>
      </c>
      <c r="AZ75" s="48" t="s">
        <v>463</v>
      </c>
      <c r="BA75" s="48" t="s">
        <v>291</v>
      </c>
      <c r="BB75" s="48"/>
      <c r="BC75" s="48"/>
      <c r="BD75" s="48"/>
      <c r="BE75" s="48"/>
      <c r="BF75" s="48"/>
      <c r="BG75" s="48"/>
      <c r="BH75" s="48"/>
      <c r="BI75" s="48">
        <v>101141</v>
      </c>
      <c r="BJ75" s="48" t="s">
        <v>34</v>
      </c>
      <c r="BK75" s="48"/>
      <c r="BL75" s="52">
        <v>0.92</v>
      </c>
      <c r="BM75" s="48" t="s">
        <v>34</v>
      </c>
      <c r="BN75" s="48" t="s">
        <v>843</v>
      </c>
      <c r="BO75" s="48" t="s">
        <v>34</v>
      </c>
      <c r="BP75" s="48" t="s">
        <v>441</v>
      </c>
      <c r="BQ75" s="48">
        <v>34</v>
      </c>
      <c r="BR75" s="48">
        <v>18</v>
      </c>
      <c r="BS75" s="48">
        <v>16</v>
      </c>
      <c r="BT75" s="48">
        <v>0</v>
      </c>
      <c r="BU75" s="48">
        <v>0</v>
      </c>
      <c r="BV75" s="48" t="s">
        <v>34</v>
      </c>
      <c r="BW75" s="48" t="s">
        <v>34</v>
      </c>
      <c r="BX75" s="48"/>
      <c r="BY75" s="48"/>
      <c r="BZ75" s="48"/>
      <c r="CA75" s="48"/>
      <c r="CB75" s="48"/>
      <c r="CC75" s="48"/>
      <c r="CD75" s="48"/>
      <c r="CE75" s="48"/>
      <c r="CF75" s="48"/>
      <c r="CG75" s="48"/>
      <c r="CH75" s="48"/>
      <c r="CI75" s="48"/>
      <c r="CJ75" s="48"/>
      <c r="CK75" s="48"/>
      <c r="CL75" s="48"/>
      <c r="CM75" s="48"/>
      <c r="CN75" s="48"/>
      <c r="CO75" s="48" t="s">
        <v>38</v>
      </c>
      <c r="CP75" s="48"/>
      <c r="CQ75" s="48"/>
      <c r="CR75" s="48"/>
      <c r="CS75" s="48"/>
      <c r="CT75" s="48"/>
      <c r="CU75" s="48"/>
      <c r="CV75" s="48"/>
      <c r="CW75" s="48"/>
      <c r="CX75" s="48"/>
      <c r="CY75" s="48"/>
      <c r="CZ75" s="48" t="s">
        <v>852</v>
      </c>
    </row>
    <row r="76" spans="1:104" s="39" customFormat="1" ht="270" x14ac:dyDescent="0.25">
      <c r="A76" s="48">
        <v>64</v>
      </c>
      <c r="B76" s="48" t="s">
        <v>683</v>
      </c>
      <c r="C76" s="48" t="s">
        <v>684</v>
      </c>
      <c r="D76" s="48" t="s">
        <v>685</v>
      </c>
      <c r="E76" s="48" t="s">
        <v>683</v>
      </c>
      <c r="F76" s="48" t="s">
        <v>686</v>
      </c>
      <c r="G76" s="48" t="s">
        <v>853</v>
      </c>
      <c r="H76" s="48" t="s">
        <v>854</v>
      </c>
      <c r="I76" s="48" t="s">
        <v>855</v>
      </c>
      <c r="J76" s="48" t="s">
        <v>90</v>
      </c>
      <c r="K76" s="48" t="s">
        <v>488</v>
      </c>
      <c r="L76" s="49" t="s">
        <v>856</v>
      </c>
      <c r="M76" s="48">
        <v>-84.3213291</v>
      </c>
      <c r="N76" s="48" t="s">
        <v>38</v>
      </c>
      <c r="O76" s="48" t="s">
        <v>87</v>
      </c>
      <c r="P76" s="48" t="s">
        <v>405</v>
      </c>
      <c r="Q76" s="48" t="s">
        <v>691</v>
      </c>
      <c r="R76" s="48" t="s">
        <v>34</v>
      </c>
      <c r="S76" s="48" t="s">
        <v>532</v>
      </c>
      <c r="T76" s="48"/>
      <c r="U76" s="48"/>
      <c r="V76" s="48"/>
      <c r="W76" s="48" t="s">
        <v>32</v>
      </c>
      <c r="X76" s="48" t="s">
        <v>38</v>
      </c>
      <c r="Y76" s="48"/>
      <c r="Z76" s="48">
        <v>0</v>
      </c>
      <c r="AA76" s="48" t="s">
        <v>411</v>
      </c>
      <c r="AB76" s="48">
        <v>0</v>
      </c>
      <c r="AC76" s="48">
        <v>0</v>
      </c>
      <c r="AD76" s="48" t="s">
        <v>411</v>
      </c>
      <c r="AE76" s="48" t="s">
        <v>857</v>
      </c>
      <c r="AF76" s="48" t="s">
        <v>693</v>
      </c>
      <c r="AG76" s="48" t="s">
        <v>38</v>
      </c>
      <c r="AH76" s="48"/>
      <c r="AI76" s="50"/>
      <c r="AJ76" s="50">
        <v>1141382</v>
      </c>
      <c r="AK76" s="50">
        <v>285346</v>
      </c>
      <c r="AL76" s="50">
        <v>1141382</v>
      </c>
      <c r="AM76" s="50"/>
      <c r="AN76" s="50">
        <v>1426728</v>
      </c>
      <c r="AO76" s="48" t="s">
        <v>34</v>
      </c>
      <c r="AP76" s="48"/>
      <c r="AQ76" s="51">
        <v>221087</v>
      </c>
      <c r="AR76" s="48"/>
      <c r="AS76" s="48"/>
      <c r="AT76" s="48" t="s">
        <v>858</v>
      </c>
      <c r="AU76" s="52">
        <v>0</v>
      </c>
      <c r="AV76" s="48" t="s">
        <v>518</v>
      </c>
      <c r="AW76" s="53">
        <v>46022</v>
      </c>
      <c r="AX76" s="53">
        <v>46023</v>
      </c>
      <c r="AY76" s="53">
        <v>46203</v>
      </c>
      <c r="AZ76" s="48" t="s">
        <v>437</v>
      </c>
      <c r="BA76" s="48" t="s">
        <v>292</v>
      </c>
      <c r="BB76" s="48"/>
      <c r="BC76" s="48"/>
      <c r="BD76" s="48"/>
      <c r="BE76" s="48"/>
      <c r="BF76" s="48"/>
      <c r="BG76" s="48"/>
      <c r="BH76" s="48"/>
      <c r="BI76" s="48"/>
      <c r="BJ76" s="48"/>
      <c r="BK76" s="48"/>
      <c r="BL76" s="48"/>
      <c r="BM76" s="48"/>
      <c r="BN76" s="48"/>
      <c r="BO76" s="48"/>
      <c r="BP76" s="48"/>
      <c r="BQ76" s="48"/>
      <c r="BR76" s="48"/>
      <c r="BS76" s="48"/>
      <c r="BT76" s="48"/>
      <c r="BU76" s="48"/>
      <c r="BV76" s="48"/>
      <c r="BW76" s="48"/>
      <c r="BX76" s="48" t="s">
        <v>695</v>
      </c>
      <c r="BY76" s="48" t="s">
        <v>859</v>
      </c>
      <c r="BZ76" s="48" t="s">
        <v>498</v>
      </c>
      <c r="CA76" s="48"/>
      <c r="CB76" s="48"/>
      <c r="CC76" s="48" t="s">
        <v>38</v>
      </c>
      <c r="CD76" s="48"/>
      <c r="CE76" s="48" t="s">
        <v>860</v>
      </c>
      <c r="CF76" s="48"/>
      <c r="CG76" s="48"/>
      <c r="CH76" s="48"/>
      <c r="CI76" s="48"/>
      <c r="CJ76" s="48"/>
      <c r="CK76" s="48"/>
      <c r="CL76" s="48"/>
      <c r="CM76" s="48"/>
      <c r="CN76" s="48"/>
      <c r="CO76" s="48" t="s">
        <v>38</v>
      </c>
      <c r="CP76" s="48"/>
      <c r="CQ76" s="48"/>
      <c r="CR76" s="48"/>
      <c r="CS76" s="48"/>
      <c r="CT76" s="48"/>
      <c r="CU76" s="48"/>
      <c r="CV76" s="48"/>
      <c r="CW76" s="48"/>
      <c r="CX76" s="48"/>
      <c r="CY76" s="48"/>
      <c r="CZ76" s="48" t="s">
        <v>861</v>
      </c>
    </row>
    <row r="77" spans="1:104" s="39" customFormat="1" ht="405" x14ac:dyDescent="0.25">
      <c r="A77" s="48">
        <v>65</v>
      </c>
      <c r="B77" s="48" t="s">
        <v>862</v>
      </c>
      <c r="C77" s="48" t="s">
        <v>863</v>
      </c>
      <c r="D77" s="48" t="s">
        <v>864</v>
      </c>
      <c r="E77" s="48" t="s">
        <v>862</v>
      </c>
      <c r="F77" s="48" t="s">
        <v>147</v>
      </c>
      <c r="G77" s="48" t="s">
        <v>865</v>
      </c>
      <c r="H77" s="48" t="s">
        <v>866</v>
      </c>
      <c r="I77" s="48" t="s">
        <v>867</v>
      </c>
      <c r="J77" s="48" t="s">
        <v>110</v>
      </c>
      <c r="K77" s="48" t="s">
        <v>402</v>
      </c>
      <c r="L77" s="49" t="s">
        <v>868</v>
      </c>
      <c r="M77" s="48">
        <v>-82.691758280000002</v>
      </c>
      <c r="N77" s="48" t="s">
        <v>34</v>
      </c>
      <c r="O77" s="48" t="s">
        <v>113</v>
      </c>
      <c r="P77" s="48" t="s">
        <v>405</v>
      </c>
      <c r="Q77" s="48" t="s">
        <v>531</v>
      </c>
      <c r="R77" s="48" t="s">
        <v>34</v>
      </c>
      <c r="S77" s="48" t="s">
        <v>34</v>
      </c>
      <c r="T77" s="48" t="s">
        <v>869</v>
      </c>
      <c r="U77" s="48" t="s">
        <v>408</v>
      </c>
      <c r="V77" s="48" t="s">
        <v>870</v>
      </c>
      <c r="W77" s="48" t="s">
        <v>43</v>
      </c>
      <c r="X77" s="48" t="s">
        <v>410</v>
      </c>
      <c r="Y77" s="48"/>
      <c r="Z77" s="48">
        <v>4836</v>
      </c>
      <c r="AA77" s="48"/>
      <c r="AB77" s="48">
        <v>0.22500000000000001</v>
      </c>
      <c r="AC77" s="48">
        <v>0</v>
      </c>
      <c r="AD77" s="48" t="s">
        <v>534</v>
      </c>
      <c r="AE77" s="48" t="s">
        <v>871</v>
      </c>
      <c r="AF77" s="48" t="s">
        <v>872</v>
      </c>
      <c r="AG77" s="48" t="s">
        <v>34</v>
      </c>
      <c r="AH77" s="48" t="s">
        <v>873</v>
      </c>
      <c r="AI77" s="50">
        <v>6100000</v>
      </c>
      <c r="AJ77" s="50">
        <v>3800000</v>
      </c>
      <c r="AK77" s="50"/>
      <c r="AL77" s="50"/>
      <c r="AM77" s="50"/>
      <c r="AN77" s="50">
        <v>9900000</v>
      </c>
      <c r="AO77" s="48" t="s">
        <v>38</v>
      </c>
      <c r="AP77" s="48"/>
      <c r="AQ77" s="48"/>
      <c r="AR77" s="48"/>
      <c r="AS77" s="48"/>
      <c r="AT77" s="48" t="s">
        <v>874</v>
      </c>
      <c r="AU77" s="52">
        <v>0.3</v>
      </c>
      <c r="AV77" s="48" t="s">
        <v>38</v>
      </c>
      <c r="AW77" s="53">
        <v>45747</v>
      </c>
      <c r="AX77" s="53">
        <v>45809</v>
      </c>
      <c r="AY77" s="53">
        <v>47118</v>
      </c>
      <c r="AZ77" s="48" t="s">
        <v>437</v>
      </c>
      <c r="BA77" s="48" t="s">
        <v>292</v>
      </c>
      <c r="BB77" s="48"/>
      <c r="BC77" s="48"/>
      <c r="BD77" s="48"/>
      <c r="BE77" s="48"/>
      <c r="BF77" s="48"/>
      <c r="BG77" s="48"/>
      <c r="BH77" s="48"/>
      <c r="BI77" s="48"/>
      <c r="BJ77" s="48"/>
      <c r="BK77" s="48"/>
      <c r="BL77" s="48"/>
      <c r="BM77" s="48"/>
      <c r="BN77" s="48"/>
      <c r="BO77" s="48"/>
      <c r="BP77" s="48"/>
      <c r="BQ77" s="48"/>
      <c r="BR77" s="48"/>
      <c r="BS77" s="48"/>
      <c r="BT77" s="48"/>
      <c r="BU77" s="48"/>
      <c r="BV77" s="48"/>
      <c r="BW77" s="48"/>
      <c r="BX77" s="48" t="s">
        <v>695</v>
      </c>
      <c r="BY77" s="48" t="s">
        <v>875</v>
      </c>
      <c r="BZ77" s="48" t="s">
        <v>34</v>
      </c>
      <c r="CA77" s="48"/>
      <c r="CB77" s="48"/>
      <c r="CC77" s="48" t="s">
        <v>38</v>
      </c>
      <c r="CD77" s="48"/>
      <c r="CE77" s="48" t="s">
        <v>876</v>
      </c>
      <c r="CF77" s="48"/>
      <c r="CG77" s="48"/>
      <c r="CH77" s="48"/>
      <c r="CI77" s="48"/>
      <c r="CJ77" s="48"/>
      <c r="CK77" s="48"/>
      <c r="CL77" s="48"/>
      <c r="CM77" s="48"/>
      <c r="CN77" s="48"/>
      <c r="CO77" s="48" t="s">
        <v>38</v>
      </c>
      <c r="CP77" s="48"/>
      <c r="CQ77" s="48"/>
      <c r="CR77" s="48"/>
      <c r="CS77" s="48"/>
      <c r="CT77" s="48"/>
      <c r="CU77" s="48"/>
      <c r="CV77" s="48"/>
      <c r="CW77" s="48"/>
      <c r="CX77" s="48"/>
      <c r="CY77" s="48"/>
      <c r="CZ77" s="48" t="s">
        <v>877</v>
      </c>
    </row>
    <row r="78" spans="1:104" s="39" customFormat="1" ht="225" x14ac:dyDescent="0.25">
      <c r="A78" s="48">
        <v>66</v>
      </c>
      <c r="B78" s="48" t="s">
        <v>878</v>
      </c>
      <c r="C78" s="48" t="s">
        <v>879</v>
      </c>
      <c r="D78" s="48" t="s">
        <v>880</v>
      </c>
      <c r="E78" s="48" t="s">
        <v>881</v>
      </c>
      <c r="F78" s="48" t="s">
        <v>882</v>
      </c>
      <c r="G78" s="48" t="s">
        <v>883</v>
      </c>
      <c r="H78" s="48" t="s">
        <v>884</v>
      </c>
      <c r="I78" s="48" t="s">
        <v>885</v>
      </c>
      <c r="J78" s="48" t="s">
        <v>882</v>
      </c>
      <c r="K78" s="48" t="s">
        <v>257</v>
      </c>
      <c r="L78" s="49" t="s">
        <v>886</v>
      </c>
      <c r="M78" s="48">
        <v>-81.436672160000001</v>
      </c>
      <c r="N78" s="48" t="s">
        <v>38</v>
      </c>
      <c r="O78" s="48" t="s">
        <v>887</v>
      </c>
      <c r="P78" s="48" t="s">
        <v>405</v>
      </c>
      <c r="Q78" s="48" t="s">
        <v>609</v>
      </c>
      <c r="R78" s="48" t="s">
        <v>34</v>
      </c>
      <c r="S78" s="48" t="s">
        <v>532</v>
      </c>
      <c r="T78" s="48"/>
      <c r="U78" s="48"/>
      <c r="V78" s="48"/>
      <c r="W78" s="48" t="s">
        <v>40</v>
      </c>
      <c r="X78" s="48" t="s">
        <v>38</v>
      </c>
      <c r="Y78" s="48"/>
      <c r="Z78" s="48">
        <v>801</v>
      </c>
      <c r="AA78" s="48"/>
      <c r="AB78" s="48">
        <v>1.2999999999999999E-2</v>
      </c>
      <c r="AC78" s="48">
        <v>0</v>
      </c>
      <c r="AD78" s="48" t="s">
        <v>534</v>
      </c>
      <c r="AE78" s="48" t="s">
        <v>888</v>
      </c>
      <c r="AF78" s="48" t="s">
        <v>889</v>
      </c>
      <c r="AG78" s="48" t="s">
        <v>38</v>
      </c>
      <c r="AH78" s="48"/>
      <c r="AI78" s="50"/>
      <c r="AJ78" s="50">
        <v>2726243</v>
      </c>
      <c r="AK78" s="50">
        <v>1048555</v>
      </c>
      <c r="AL78" s="50"/>
      <c r="AM78" s="50">
        <v>419422</v>
      </c>
      <c r="AN78" s="50">
        <v>4194220</v>
      </c>
      <c r="AO78" s="48" t="s">
        <v>34</v>
      </c>
      <c r="AP78" s="51">
        <v>531824</v>
      </c>
      <c r="AQ78" s="51">
        <v>3355376</v>
      </c>
      <c r="AR78" s="51">
        <v>307020</v>
      </c>
      <c r="AS78" s="48" t="s">
        <v>890</v>
      </c>
      <c r="AT78" s="48" t="s">
        <v>891</v>
      </c>
      <c r="AU78" s="52">
        <v>0</v>
      </c>
      <c r="AV78" s="48" t="s">
        <v>38</v>
      </c>
      <c r="AW78" s="53">
        <v>45992</v>
      </c>
      <c r="AX78" s="53">
        <v>46204</v>
      </c>
      <c r="AY78" s="53">
        <v>46742</v>
      </c>
      <c r="AZ78" s="48"/>
      <c r="BA78" s="48" t="s">
        <v>291</v>
      </c>
      <c r="BB78" s="48"/>
      <c r="BC78" s="48"/>
      <c r="BD78" s="48"/>
      <c r="BE78" s="48"/>
      <c r="BF78" s="48"/>
      <c r="BG78" s="48"/>
      <c r="BH78" s="48"/>
      <c r="BI78" s="48" t="s">
        <v>892</v>
      </c>
      <c r="BJ78" s="48" t="s">
        <v>34</v>
      </c>
      <c r="BK78" s="48"/>
      <c r="BL78" s="48" t="s">
        <v>893</v>
      </c>
      <c r="BM78" s="48" t="s">
        <v>38</v>
      </c>
      <c r="BN78" s="48" t="s">
        <v>894</v>
      </c>
      <c r="BO78" s="48" t="s">
        <v>34</v>
      </c>
      <c r="BP78" s="48" t="s">
        <v>441</v>
      </c>
      <c r="BQ78" s="48">
        <v>86</v>
      </c>
      <c r="BR78" s="48">
        <v>12</v>
      </c>
      <c r="BS78" s="48">
        <v>74</v>
      </c>
      <c r="BT78" s="48">
        <v>74</v>
      </c>
      <c r="BU78" s="48">
        <v>0</v>
      </c>
      <c r="BV78" s="48" t="s">
        <v>34</v>
      </c>
      <c r="BW78" s="48" t="s">
        <v>34</v>
      </c>
      <c r="BX78" s="48"/>
      <c r="BY78" s="48"/>
      <c r="BZ78" s="48"/>
      <c r="CA78" s="48"/>
      <c r="CB78" s="48"/>
      <c r="CC78" s="48"/>
      <c r="CD78" s="48"/>
      <c r="CE78" s="48"/>
      <c r="CF78" s="48"/>
      <c r="CG78" s="48"/>
      <c r="CH78" s="48"/>
      <c r="CI78" s="48"/>
      <c r="CJ78" s="48"/>
      <c r="CK78" s="48"/>
      <c r="CL78" s="48"/>
      <c r="CM78" s="48"/>
      <c r="CN78" s="48"/>
      <c r="CO78" s="48" t="s">
        <v>34</v>
      </c>
      <c r="CP78" s="51">
        <v>245361.87</v>
      </c>
      <c r="CQ78" s="51">
        <v>94369.95</v>
      </c>
      <c r="CR78" s="51">
        <v>627035.89</v>
      </c>
      <c r="CS78" s="51">
        <v>241167.65</v>
      </c>
      <c r="CT78" s="51">
        <v>1226809.3500000001</v>
      </c>
      <c r="CU78" s="51">
        <v>471849.75</v>
      </c>
      <c r="CV78" s="51">
        <v>627035.89</v>
      </c>
      <c r="CW78" s="51">
        <v>241167.65</v>
      </c>
      <c r="CX78" s="48"/>
      <c r="CY78" s="48"/>
      <c r="CZ78" s="48" t="s">
        <v>895</v>
      </c>
    </row>
    <row r="79" spans="1:104" s="39" customFormat="1" ht="255" x14ac:dyDescent="0.25">
      <c r="A79" s="48">
        <v>67</v>
      </c>
      <c r="B79" s="48" t="s">
        <v>878</v>
      </c>
      <c r="C79" s="48" t="s">
        <v>879</v>
      </c>
      <c r="D79" s="48" t="s">
        <v>880</v>
      </c>
      <c r="E79" s="48" t="s">
        <v>881</v>
      </c>
      <c r="F79" s="48" t="s">
        <v>796</v>
      </c>
      <c r="G79" s="48" t="s">
        <v>896</v>
      </c>
      <c r="H79" s="48" t="s">
        <v>897</v>
      </c>
      <c r="I79" s="48" t="s">
        <v>898</v>
      </c>
      <c r="J79" s="48" t="s">
        <v>899</v>
      </c>
      <c r="K79" s="48" t="s">
        <v>257</v>
      </c>
      <c r="L79" s="49" t="s">
        <v>900</v>
      </c>
      <c r="M79" s="48">
        <v>-81.430329130000004</v>
      </c>
      <c r="N79" s="48" t="s">
        <v>38</v>
      </c>
      <c r="O79" s="48" t="s">
        <v>887</v>
      </c>
      <c r="P79" s="48" t="s">
        <v>405</v>
      </c>
      <c r="Q79" s="48" t="s">
        <v>609</v>
      </c>
      <c r="R79" s="48" t="s">
        <v>34</v>
      </c>
      <c r="S79" s="48" t="s">
        <v>532</v>
      </c>
      <c r="T79" s="48"/>
      <c r="U79" s="48"/>
      <c r="V79" s="48"/>
      <c r="W79" s="48" t="s">
        <v>40</v>
      </c>
      <c r="X79" s="48" t="s">
        <v>38</v>
      </c>
      <c r="Y79" s="48"/>
      <c r="Z79" s="48">
        <v>855</v>
      </c>
      <c r="AA79" s="48"/>
      <c r="AB79" s="48">
        <v>1.4E-2</v>
      </c>
      <c r="AC79" s="48">
        <v>0</v>
      </c>
      <c r="AD79" s="48" t="s">
        <v>534</v>
      </c>
      <c r="AE79" s="48" t="s">
        <v>901</v>
      </c>
      <c r="AF79" s="48" t="s">
        <v>889</v>
      </c>
      <c r="AG79" s="48" t="s">
        <v>38</v>
      </c>
      <c r="AH79" s="48"/>
      <c r="AI79" s="50"/>
      <c r="AJ79" s="50">
        <v>2321020</v>
      </c>
      <c r="AK79" s="50">
        <v>892700</v>
      </c>
      <c r="AL79" s="50"/>
      <c r="AM79" s="50">
        <v>357080</v>
      </c>
      <c r="AN79" s="50">
        <v>3570800</v>
      </c>
      <c r="AO79" s="48" t="s">
        <v>34</v>
      </c>
      <c r="AP79" s="51">
        <v>432130</v>
      </c>
      <c r="AQ79" s="51">
        <v>2856640</v>
      </c>
      <c r="AR79" s="51">
        <v>282030</v>
      </c>
      <c r="AS79" s="48" t="s">
        <v>902</v>
      </c>
      <c r="AT79" s="48" t="s">
        <v>891</v>
      </c>
      <c r="AU79" s="52">
        <v>0</v>
      </c>
      <c r="AV79" s="48" t="s">
        <v>38</v>
      </c>
      <c r="AW79" s="53">
        <v>45992</v>
      </c>
      <c r="AX79" s="53">
        <v>46204</v>
      </c>
      <c r="AY79" s="53">
        <v>46742</v>
      </c>
      <c r="AZ79" s="48"/>
      <c r="BA79" s="48" t="s">
        <v>291</v>
      </c>
      <c r="BB79" s="48"/>
      <c r="BC79" s="48"/>
      <c r="BD79" s="48"/>
      <c r="BE79" s="48"/>
      <c r="BF79" s="48"/>
      <c r="BG79" s="48"/>
      <c r="BH79" s="48"/>
      <c r="BI79" s="48" t="s">
        <v>892</v>
      </c>
      <c r="BJ79" s="48" t="s">
        <v>34</v>
      </c>
      <c r="BK79" s="48"/>
      <c r="BL79" s="48" t="s">
        <v>903</v>
      </c>
      <c r="BM79" s="48" t="s">
        <v>38</v>
      </c>
      <c r="BN79" s="48" t="s">
        <v>894</v>
      </c>
      <c r="BO79" s="48" t="s">
        <v>34</v>
      </c>
      <c r="BP79" s="48" t="s">
        <v>441</v>
      </c>
      <c r="BQ79" s="48">
        <v>79</v>
      </c>
      <c r="BR79" s="48">
        <v>0</v>
      </c>
      <c r="BS79" s="48">
        <v>78</v>
      </c>
      <c r="BT79" s="48">
        <v>79</v>
      </c>
      <c r="BU79" s="48">
        <v>9</v>
      </c>
      <c r="BV79" s="48" t="s">
        <v>34</v>
      </c>
      <c r="BW79" s="48" t="s">
        <v>34</v>
      </c>
      <c r="BX79" s="48"/>
      <c r="BY79" s="48"/>
      <c r="BZ79" s="48"/>
      <c r="CA79" s="48"/>
      <c r="CB79" s="48"/>
      <c r="CC79" s="48"/>
      <c r="CD79" s="48"/>
      <c r="CE79" s="48"/>
      <c r="CF79" s="48"/>
      <c r="CG79" s="48"/>
      <c r="CH79" s="48"/>
      <c r="CI79" s="48"/>
      <c r="CJ79" s="48"/>
      <c r="CK79" s="48"/>
      <c r="CL79" s="48"/>
      <c r="CM79" s="48"/>
      <c r="CN79" s="48"/>
      <c r="CO79" s="48" t="s">
        <v>34</v>
      </c>
      <c r="CP79" s="51">
        <v>208891.8</v>
      </c>
      <c r="CQ79" s="51">
        <v>80343</v>
      </c>
      <c r="CR79" s="51">
        <v>533834.6</v>
      </c>
      <c r="CS79" s="51">
        <v>205321</v>
      </c>
      <c r="CT79" s="51">
        <v>1044459</v>
      </c>
      <c r="CU79" s="51">
        <v>401715</v>
      </c>
      <c r="CV79" s="51">
        <v>533834.6</v>
      </c>
      <c r="CW79" s="51">
        <v>205321</v>
      </c>
      <c r="CX79" s="48"/>
      <c r="CY79" s="48"/>
      <c r="CZ79" s="48" t="s">
        <v>904</v>
      </c>
    </row>
    <row r="80" spans="1:104" s="39" customFormat="1" ht="375" x14ac:dyDescent="0.25">
      <c r="A80" s="48">
        <v>68</v>
      </c>
      <c r="B80" s="48" t="s">
        <v>862</v>
      </c>
      <c r="C80" s="48" t="s">
        <v>863</v>
      </c>
      <c r="D80" s="48" t="s">
        <v>864</v>
      </c>
      <c r="E80" s="48" t="s">
        <v>862</v>
      </c>
      <c r="F80" s="48" t="s">
        <v>147</v>
      </c>
      <c r="G80" s="48" t="s">
        <v>905</v>
      </c>
      <c r="H80" s="48" t="s">
        <v>906</v>
      </c>
      <c r="I80" s="48" t="s">
        <v>907</v>
      </c>
      <c r="J80" s="48" t="s">
        <v>110</v>
      </c>
      <c r="K80" s="48" t="s">
        <v>402</v>
      </c>
      <c r="L80" s="49" t="s">
        <v>908</v>
      </c>
      <c r="M80" s="48">
        <v>-82.685569099999995</v>
      </c>
      <c r="N80" s="48" t="s">
        <v>34</v>
      </c>
      <c r="O80" s="48" t="s">
        <v>113</v>
      </c>
      <c r="P80" s="48" t="s">
        <v>405</v>
      </c>
      <c r="Q80" s="48" t="s">
        <v>531</v>
      </c>
      <c r="R80" s="48" t="s">
        <v>34</v>
      </c>
      <c r="S80" s="48" t="s">
        <v>34</v>
      </c>
      <c r="T80" s="48" t="s">
        <v>909</v>
      </c>
      <c r="U80" s="48" t="s">
        <v>640</v>
      </c>
      <c r="V80" s="48"/>
      <c r="W80" s="48" t="s">
        <v>43</v>
      </c>
      <c r="X80" s="48" t="s">
        <v>410</v>
      </c>
      <c r="Y80" s="48"/>
      <c r="Z80" s="48">
        <v>12895</v>
      </c>
      <c r="AA80" s="48"/>
      <c r="AB80" s="48">
        <v>0.629</v>
      </c>
      <c r="AC80" s="48">
        <v>0</v>
      </c>
      <c r="AD80" s="48" t="s">
        <v>534</v>
      </c>
      <c r="AE80" s="48" t="s">
        <v>910</v>
      </c>
      <c r="AF80" s="48" t="s">
        <v>911</v>
      </c>
      <c r="AG80" s="48" t="s">
        <v>38</v>
      </c>
      <c r="AH80" s="48"/>
      <c r="AI80" s="50"/>
      <c r="AJ80" s="50">
        <v>17000000</v>
      </c>
      <c r="AK80" s="50"/>
      <c r="AL80" s="50"/>
      <c r="AM80" s="50"/>
      <c r="AN80" s="50">
        <v>17000000</v>
      </c>
      <c r="AO80" s="48" t="s">
        <v>34</v>
      </c>
      <c r="AP80" s="51">
        <v>920000</v>
      </c>
      <c r="AQ80" s="51">
        <v>610000</v>
      </c>
      <c r="AR80" s="51">
        <v>15470000</v>
      </c>
      <c r="AS80" s="48" t="s">
        <v>912</v>
      </c>
      <c r="AT80" s="48" t="s">
        <v>913</v>
      </c>
      <c r="AU80" s="52">
        <v>0</v>
      </c>
      <c r="AV80" s="48" t="s">
        <v>38</v>
      </c>
      <c r="AW80" s="53">
        <v>46173</v>
      </c>
      <c r="AX80" s="53">
        <v>46235</v>
      </c>
      <c r="AY80" s="53">
        <v>47483</v>
      </c>
      <c r="AZ80" s="48" t="s">
        <v>437</v>
      </c>
      <c r="BA80" s="48" t="s">
        <v>292</v>
      </c>
      <c r="BB80" s="48"/>
      <c r="BC80" s="48"/>
      <c r="BD80" s="48"/>
      <c r="BE80" s="48"/>
      <c r="BF80" s="48"/>
      <c r="BG80" s="48"/>
      <c r="BH80" s="48"/>
      <c r="BI80" s="48"/>
      <c r="BJ80" s="48"/>
      <c r="BK80" s="48"/>
      <c r="BL80" s="48"/>
      <c r="BM80" s="48"/>
      <c r="BN80" s="48"/>
      <c r="BO80" s="48"/>
      <c r="BP80" s="48"/>
      <c r="BQ80" s="48"/>
      <c r="BR80" s="48"/>
      <c r="BS80" s="48"/>
      <c r="BT80" s="48"/>
      <c r="BU80" s="48"/>
      <c r="BV80" s="48"/>
      <c r="BW80" s="48"/>
      <c r="BX80" s="48" t="s">
        <v>695</v>
      </c>
      <c r="BY80" s="48" t="s">
        <v>914</v>
      </c>
      <c r="BZ80" s="48" t="s">
        <v>34</v>
      </c>
      <c r="CA80" s="48"/>
      <c r="CB80" s="48"/>
      <c r="CC80" s="48" t="s">
        <v>38</v>
      </c>
      <c r="CD80" s="48"/>
      <c r="CE80" s="48" t="s">
        <v>915</v>
      </c>
      <c r="CF80" s="48"/>
      <c r="CG80" s="48"/>
      <c r="CH80" s="48"/>
      <c r="CI80" s="48"/>
      <c r="CJ80" s="48"/>
      <c r="CK80" s="48"/>
      <c r="CL80" s="48"/>
      <c r="CM80" s="48"/>
      <c r="CN80" s="48"/>
      <c r="CO80" s="48" t="s">
        <v>34</v>
      </c>
      <c r="CP80" s="51">
        <v>920000</v>
      </c>
      <c r="CQ80" s="48"/>
      <c r="CR80" s="51">
        <v>15930000</v>
      </c>
      <c r="CS80" s="48"/>
      <c r="CT80" s="51">
        <v>150000</v>
      </c>
      <c r="CU80" s="48"/>
      <c r="CV80" s="48"/>
      <c r="CW80" s="48"/>
      <c r="CX80" s="48"/>
      <c r="CY80" s="48"/>
      <c r="CZ80" s="48" t="s">
        <v>916</v>
      </c>
    </row>
    <row r="81" spans="1:104" s="39" customFormat="1" ht="409.5" x14ac:dyDescent="0.25">
      <c r="A81" s="48">
        <v>69</v>
      </c>
      <c r="B81" s="48" t="s">
        <v>917</v>
      </c>
      <c r="C81" s="48" t="s">
        <v>918</v>
      </c>
      <c r="D81" s="48" t="s">
        <v>919</v>
      </c>
      <c r="E81" s="48" t="s">
        <v>917</v>
      </c>
      <c r="F81" s="48" t="s">
        <v>920</v>
      </c>
      <c r="G81" s="48" t="s">
        <v>921</v>
      </c>
      <c r="H81" s="48" t="s">
        <v>922</v>
      </c>
      <c r="I81" s="48" t="s">
        <v>923</v>
      </c>
      <c r="J81" s="48" t="s">
        <v>924</v>
      </c>
      <c r="K81" s="48" t="s">
        <v>456</v>
      </c>
      <c r="L81" s="49" t="s">
        <v>925</v>
      </c>
      <c r="M81" s="48">
        <v>-82.432862830000005</v>
      </c>
      <c r="N81" s="48" t="s">
        <v>34</v>
      </c>
      <c r="O81" s="48" t="s">
        <v>576</v>
      </c>
      <c r="P81" s="48" t="s">
        <v>405</v>
      </c>
      <c r="Q81" s="48" t="s">
        <v>576</v>
      </c>
      <c r="R81" s="48" t="s">
        <v>38</v>
      </c>
      <c r="S81" s="48" t="s">
        <v>38</v>
      </c>
      <c r="T81" s="48"/>
      <c r="U81" s="48"/>
      <c r="V81" s="48"/>
      <c r="W81" s="48" t="s">
        <v>36</v>
      </c>
      <c r="X81" s="48" t="s">
        <v>38</v>
      </c>
      <c r="Y81" s="48"/>
      <c r="Z81" s="48">
        <v>2346</v>
      </c>
      <c r="AA81" s="48"/>
      <c r="AB81" s="48">
        <v>0</v>
      </c>
      <c r="AC81" s="48">
        <v>0</v>
      </c>
      <c r="AD81" s="48" t="s">
        <v>534</v>
      </c>
      <c r="AE81" s="48" t="s">
        <v>926</v>
      </c>
      <c r="AF81" s="48" t="s">
        <v>927</v>
      </c>
      <c r="AG81" s="48" t="s">
        <v>38</v>
      </c>
      <c r="AH81" s="48"/>
      <c r="AI81" s="50"/>
      <c r="AJ81" s="50">
        <v>9476000</v>
      </c>
      <c r="AK81" s="50"/>
      <c r="AL81" s="50"/>
      <c r="AM81" s="50"/>
      <c r="AN81" s="50">
        <v>9476000</v>
      </c>
      <c r="AO81" s="48" t="s">
        <v>34</v>
      </c>
      <c r="AP81" s="48"/>
      <c r="AQ81" s="51">
        <v>621907</v>
      </c>
      <c r="AR81" s="51">
        <v>932861</v>
      </c>
      <c r="AS81" s="48" t="s">
        <v>928</v>
      </c>
      <c r="AT81" s="48" t="s">
        <v>929</v>
      </c>
      <c r="AU81" s="52">
        <v>0</v>
      </c>
      <c r="AV81" s="48" t="s">
        <v>38</v>
      </c>
      <c r="AW81" s="53">
        <v>45992</v>
      </c>
      <c r="AX81" s="53">
        <v>46023</v>
      </c>
      <c r="AY81" s="53">
        <v>46388</v>
      </c>
      <c r="AZ81" s="48" t="s">
        <v>437</v>
      </c>
      <c r="BA81" s="48" t="s">
        <v>291</v>
      </c>
      <c r="BB81" s="48"/>
      <c r="BC81" s="48"/>
      <c r="BD81" s="48"/>
      <c r="BE81" s="48"/>
      <c r="BF81" s="48"/>
      <c r="BG81" s="48"/>
      <c r="BH81" s="48"/>
      <c r="BI81" s="48" t="s">
        <v>930</v>
      </c>
      <c r="BJ81" s="48" t="s">
        <v>34</v>
      </c>
      <c r="BK81" s="48"/>
      <c r="BL81" s="48" t="s">
        <v>931</v>
      </c>
      <c r="BM81" s="48" t="s">
        <v>38</v>
      </c>
      <c r="BN81" s="48" t="s">
        <v>932</v>
      </c>
      <c r="BO81" s="48" t="s">
        <v>34</v>
      </c>
      <c r="BP81" s="48" t="s">
        <v>467</v>
      </c>
      <c r="BQ81" s="48">
        <v>243</v>
      </c>
      <c r="BR81" s="48">
        <v>170</v>
      </c>
      <c r="BS81" s="48">
        <v>73</v>
      </c>
      <c r="BT81" s="48">
        <v>0</v>
      </c>
      <c r="BU81" s="48">
        <v>0</v>
      </c>
      <c r="BV81" s="48" t="s">
        <v>34</v>
      </c>
      <c r="BW81" s="48" t="s">
        <v>34</v>
      </c>
      <c r="BX81" s="48"/>
      <c r="BY81" s="48"/>
      <c r="BZ81" s="48"/>
      <c r="CA81" s="48"/>
      <c r="CB81" s="48"/>
      <c r="CC81" s="48"/>
      <c r="CD81" s="48"/>
      <c r="CE81" s="48"/>
      <c r="CF81" s="48"/>
      <c r="CG81" s="48"/>
      <c r="CH81" s="48"/>
      <c r="CI81" s="48"/>
      <c r="CJ81" s="48"/>
      <c r="CK81" s="48"/>
      <c r="CL81" s="48"/>
      <c r="CM81" s="48"/>
      <c r="CN81" s="48"/>
      <c r="CO81" s="48" t="s">
        <v>34</v>
      </c>
      <c r="CP81" s="51">
        <v>4738000</v>
      </c>
      <c r="CQ81" s="48"/>
      <c r="CR81" s="51">
        <v>4738000</v>
      </c>
      <c r="CS81" s="48"/>
      <c r="CT81" s="48"/>
      <c r="CU81" s="48"/>
      <c r="CV81" s="48"/>
      <c r="CW81" s="48"/>
      <c r="CX81" s="48"/>
      <c r="CY81" s="48"/>
      <c r="CZ81" s="48" t="s">
        <v>933</v>
      </c>
    </row>
    <row r="82" spans="1:104" s="39" customFormat="1" ht="409.5" x14ac:dyDescent="0.25">
      <c r="A82" s="48">
        <v>70</v>
      </c>
      <c r="B82" s="48" t="s">
        <v>917</v>
      </c>
      <c r="C82" s="48" t="s">
        <v>918</v>
      </c>
      <c r="D82" s="48" t="s">
        <v>919</v>
      </c>
      <c r="E82" s="48" t="s">
        <v>917</v>
      </c>
      <c r="F82" s="48" t="s">
        <v>920</v>
      </c>
      <c r="G82" s="48" t="s">
        <v>934</v>
      </c>
      <c r="H82" s="48" t="s">
        <v>935</v>
      </c>
      <c r="I82" s="48" t="s">
        <v>936</v>
      </c>
      <c r="J82" s="48" t="s">
        <v>924</v>
      </c>
      <c r="K82" s="48" t="s">
        <v>456</v>
      </c>
      <c r="L82" s="49" t="s">
        <v>937</v>
      </c>
      <c r="M82" s="48">
        <v>-82.446669720000003</v>
      </c>
      <c r="N82" s="48" t="s">
        <v>34</v>
      </c>
      <c r="O82" s="48" t="s">
        <v>576</v>
      </c>
      <c r="P82" s="48" t="s">
        <v>405</v>
      </c>
      <c r="Q82" s="48" t="s">
        <v>576</v>
      </c>
      <c r="R82" s="48" t="s">
        <v>38</v>
      </c>
      <c r="S82" s="48" t="s">
        <v>38</v>
      </c>
      <c r="T82" s="48"/>
      <c r="U82" s="48"/>
      <c r="V82" s="48"/>
      <c r="W82" s="48" t="s">
        <v>36</v>
      </c>
      <c r="X82" s="48" t="s">
        <v>38</v>
      </c>
      <c r="Y82" s="48"/>
      <c r="Z82" s="48">
        <v>2431</v>
      </c>
      <c r="AA82" s="48"/>
      <c r="AB82" s="48">
        <v>0</v>
      </c>
      <c r="AC82" s="48">
        <v>0</v>
      </c>
      <c r="AD82" s="48" t="s">
        <v>534</v>
      </c>
      <c r="AE82" s="48" t="s">
        <v>926</v>
      </c>
      <c r="AF82" s="48" t="s">
        <v>927</v>
      </c>
      <c r="AG82" s="48" t="s">
        <v>38</v>
      </c>
      <c r="AH82" s="48"/>
      <c r="AI82" s="50"/>
      <c r="AJ82" s="50">
        <v>11979550</v>
      </c>
      <c r="AK82" s="50"/>
      <c r="AL82" s="50"/>
      <c r="AM82" s="50"/>
      <c r="AN82" s="50">
        <v>11979550</v>
      </c>
      <c r="AO82" s="48" t="s">
        <v>34</v>
      </c>
      <c r="AP82" s="48"/>
      <c r="AQ82" s="51">
        <v>786185</v>
      </c>
      <c r="AR82" s="51">
        <v>1179278</v>
      </c>
      <c r="AS82" s="48" t="s">
        <v>938</v>
      </c>
      <c r="AT82" s="48" t="s">
        <v>929</v>
      </c>
      <c r="AU82" s="52">
        <v>0</v>
      </c>
      <c r="AV82" s="48" t="s">
        <v>38</v>
      </c>
      <c r="AW82" s="53">
        <v>45992</v>
      </c>
      <c r="AX82" s="53">
        <v>46023</v>
      </c>
      <c r="AY82" s="53">
        <v>46388</v>
      </c>
      <c r="AZ82" s="48" t="s">
        <v>437</v>
      </c>
      <c r="BA82" s="48" t="s">
        <v>291</v>
      </c>
      <c r="BB82" s="48"/>
      <c r="BC82" s="48"/>
      <c r="BD82" s="48"/>
      <c r="BE82" s="48"/>
      <c r="BF82" s="48"/>
      <c r="BG82" s="48"/>
      <c r="BH82" s="48"/>
      <c r="BI82" s="48" t="s">
        <v>930</v>
      </c>
      <c r="BJ82" s="48" t="s">
        <v>38</v>
      </c>
      <c r="BK82" s="48" t="s">
        <v>939</v>
      </c>
      <c r="BL82" s="48" t="s">
        <v>931</v>
      </c>
      <c r="BM82" s="48" t="s">
        <v>38</v>
      </c>
      <c r="BN82" s="48" t="s">
        <v>932</v>
      </c>
      <c r="BO82" s="48" t="s">
        <v>34</v>
      </c>
      <c r="BP82" s="48" t="s">
        <v>467</v>
      </c>
      <c r="BQ82" s="48">
        <v>252</v>
      </c>
      <c r="BR82" s="48">
        <v>180</v>
      </c>
      <c r="BS82" s="48">
        <v>72</v>
      </c>
      <c r="BT82" s="48">
        <v>0</v>
      </c>
      <c r="BU82" s="48">
        <v>0</v>
      </c>
      <c r="BV82" s="48" t="s">
        <v>34</v>
      </c>
      <c r="BW82" s="48" t="s">
        <v>34</v>
      </c>
      <c r="BX82" s="48"/>
      <c r="BY82" s="48"/>
      <c r="BZ82" s="48"/>
      <c r="CA82" s="48"/>
      <c r="CB82" s="48"/>
      <c r="CC82" s="48"/>
      <c r="CD82" s="48"/>
      <c r="CE82" s="48"/>
      <c r="CF82" s="48"/>
      <c r="CG82" s="48"/>
      <c r="CH82" s="48"/>
      <c r="CI82" s="48"/>
      <c r="CJ82" s="48"/>
      <c r="CK82" s="48"/>
      <c r="CL82" s="48"/>
      <c r="CM82" s="48"/>
      <c r="CN82" s="48"/>
      <c r="CO82" s="48" t="s">
        <v>34</v>
      </c>
      <c r="CP82" s="51">
        <v>5989775</v>
      </c>
      <c r="CQ82" s="48"/>
      <c r="CR82" s="51">
        <v>5989775</v>
      </c>
      <c r="CS82" s="48"/>
      <c r="CT82" s="48"/>
      <c r="CU82" s="48"/>
      <c r="CV82" s="48"/>
      <c r="CW82" s="48"/>
      <c r="CX82" s="48"/>
      <c r="CY82" s="48"/>
      <c r="CZ82" s="48" t="s">
        <v>933</v>
      </c>
    </row>
    <row r="83" spans="1:104" s="39" customFormat="1" ht="330" x14ac:dyDescent="0.25">
      <c r="A83" s="48">
        <v>71</v>
      </c>
      <c r="B83" s="48" t="s">
        <v>940</v>
      </c>
      <c r="C83" s="48" t="s">
        <v>941</v>
      </c>
      <c r="D83" s="48" t="s">
        <v>942</v>
      </c>
      <c r="E83" s="48" t="s">
        <v>940</v>
      </c>
      <c r="F83" s="48" t="s">
        <v>943</v>
      </c>
      <c r="G83" s="48" t="s">
        <v>944</v>
      </c>
      <c r="H83" s="48" t="s">
        <v>945</v>
      </c>
      <c r="I83" s="48" t="s">
        <v>946</v>
      </c>
      <c r="J83" s="48" t="s">
        <v>187</v>
      </c>
      <c r="K83" s="48" t="s">
        <v>257</v>
      </c>
      <c r="L83" s="49" t="s">
        <v>947</v>
      </c>
      <c r="M83" s="48">
        <v>-79.875840350000004</v>
      </c>
      <c r="N83" s="48" t="s">
        <v>38</v>
      </c>
      <c r="O83" s="48" t="s">
        <v>184</v>
      </c>
      <c r="P83" s="48" t="s">
        <v>405</v>
      </c>
      <c r="Q83" s="48" t="s">
        <v>948</v>
      </c>
      <c r="R83" s="48" t="s">
        <v>34</v>
      </c>
      <c r="S83" s="48" t="s">
        <v>532</v>
      </c>
      <c r="T83" s="48"/>
      <c r="U83" s="48"/>
      <c r="V83" s="48"/>
      <c r="W83" s="48" t="s">
        <v>43</v>
      </c>
      <c r="X83" s="48" t="s">
        <v>410</v>
      </c>
      <c r="Y83" s="48"/>
      <c r="Z83" s="48">
        <v>28470</v>
      </c>
      <c r="AA83" s="48"/>
      <c r="AB83" s="48">
        <v>0</v>
      </c>
      <c r="AC83" s="48">
        <v>0</v>
      </c>
      <c r="AD83" s="48" t="s">
        <v>534</v>
      </c>
      <c r="AE83" s="48" t="s">
        <v>949</v>
      </c>
      <c r="AF83" s="48" t="s">
        <v>950</v>
      </c>
      <c r="AG83" s="48" t="s">
        <v>38</v>
      </c>
      <c r="AH83" s="48"/>
      <c r="AI83" s="50"/>
      <c r="AJ83" s="50">
        <v>1490000</v>
      </c>
      <c r="AK83" s="50">
        <v>1490000</v>
      </c>
      <c r="AL83" s="50"/>
      <c r="AM83" s="50"/>
      <c r="AN83" s="50">
        <v>2980000</v>
      </c>
      <c r="AO83" s="48" t="s">
        <v>38</v>
      </c>
      <c r="AP83" s="48"/>
      <c r="AQ83" s="48"/>
      <c r="AR83" s="48"/>
      <c r="AS83" s="48"/>
      <c r="AT83" s="48" t="s">
        <v>951</v>
      </c>
      <c r="AU83" s="52">
        <v>1</v>
      </c>
      <c r="AV83" s="48" t="s">
        <v>34</v>
      </c>
      <c r="AW83" s="53">
        <v>45397</v>
      </c>
      <c r="AX83" s="53">
        <v>45566</v>
      </c>
      <c r="AY83" s="53">
        <v>45961</v>
      </c>
      <c r="AZ83" s="48" t="s">
        <v>437</v>
      </c>
      <c r="BA83" s="48" t="s">
        <v>292</v>
      </c>
      <c r="BB83" s="48"/>
      <c r="BC83" s="48"/>
      <c r="BD83" s="48"/>
      <c r="BE83" s="48"/>
      <c r="BF83" s="48"/>
      <c r="BG83" s="48"/>
      <c r="BH83" s="48"/>
      <c r="BI83" s="48"/>
      <c r="BJ83" s="48"/>
      <c r="BK83" s="48"/>
      <c r="BL83" s="48"/>
      <c r="BM83" s="48"/>
      <c r="BN83" s="48"/>
      <c r="BO83" s="48"/>
      <c r="BP83" s="48"/>
      <c r="BQ83" s="48"/>
      <c r="BR83" s="48"/>
      <c r="BS83" s="48"/>
      <c r="BT83" s="48"/>
      <c r="BU83" s="48"/>
      <c r="BV83" s="48"/>
      <c r="BW83" s="48"/>
      <c r="BX83" s="48" t="s">
        <v>629</v>
      </c>
      <c r="BY83" s="48"/>
      <c r="BZ83" s="48"/>
      <c r="CA83" s="48"/>
      <c r="CB83" s="48" t="s">
        <v>34</v>
      </c>
      <c r="CC83" s="48" t="s">
        <v>34</v>
      </c>
      <c r="CD83" s="48">
        <v>2045</v>
      </c>
      <c r="CE83" s="48" t="s">
        <v>952</v>
      </c>
      <c r="CF83" s="48"/>
      <c r="CG83" s="48"/>
      <c r="CH83" s="48"/>
      <c r="CI83" s="48"/>
      <c r="CJ83" s="48"/>
      <c r="CK83" s="48"/>
      <c r="CL83" s="48"/>
      <c r="CM83" s="48"/>
      <c r="CN83" s="48"/>
      <c r="CO83" s="48" t="s">
        <v>38</v>
      </c>
      <c r="CP83" s="48"/>
      <c r="CQ83" s="48"/>
      <c r="CR83" s="48"/>
      <c r="CS83" s="48"/>
      <c r="CT83" s="48"/>
      <c r="CU83" s="48"/>
      <c r="CV83" s="48"/>
      <c r="CW83" s="48"/>
      <c r="CX83" s="48"/>
      <c r="CY83" s="48"/>
      <c r="CZ83" s="48" t="s">
        <v>953</v>
      </c>
    </row>
    <row r="84" spans="1:104" s="39" customFormat="1" ht="409.5" x14ac:dyDescent="0.25">
      <c r="A84" s="48">
        <v>72</v>
      </c>
      <c r="B84" s="48" t="s">
        <v>917</v>
      </c>
      <c r="C84" s="48" t="s">
        <v>918</v>
      </c>
      <c r="D84" s="48" t="s">
        <v>919</v>
      </c>
      <c r="E84" s="48" t="s">
        <v>917</v>
      </c>
      <c r="F84" s="48" t="s">
        <v>920</v>
      </c>
      <c r="G84" s="48" t="s">
        <v>954</v>
      </c>
      <c r="H84" s="48" t="s">
        <v>955</v>
      </c>
      <c r="I84" s="48" t="s">
        <v>956</v>
      </c>
      <c r="J84" s="48" t="s">
        <v>924</v>
      </c>
      <c r="K84" s="48" t="s">
        <v>456</v>
      </c>
      <c r="L84" s="49" t="s">
        <v>957</v>
      </c>
      <c r="M84" s="48">
        <v>-82.452239730000002</v>
      </c>
      <c r="N84" s="48" t="s">
        <v>34</v>
      </c>
      <c r="O84" s="48" t="s">
        <v>576</v>
      </c>
      <c r="P84" s="48" t="s">
        <v>405</v>
      </c>
      <c r="Q84" s="48" t="s">
        <v>576</v>
      </c>
      <c r="R84" s="48" t="s">
        <v>38</v>
      </c>
      <c r="S84" s="48" t="s">
        <v>34</v>
      </c>
      <c r="T84" s="48" t="s">
        <v>958</v>
      </c>
      <c r="U84" s="48" t="s">
        <v>408</v>
      </c>
      <c r="V84" s="48" t="s">
        <v>959</v>
      </c>
      <c r="W84" s="48" t="s">
        <v>36</v>
      </c>
      <c r="X84" s="48" t="s">
        <v>38</v>
      </c>
      <c r="Y84" s="48"/>
      <c r="Z84" s="48">
        <v>1137</v>
      </c>
      <c r="AA84" s="48"/>
      <c r="AB84" s="48">
        <v>0</v>
      </c>
      <c r="AC84" s="48">
        <v>0</v>
      </c>
      <c r="AD84" s="48" t="s">
        <v>534</v>
      </c>
      <c r="AE84" s="48" t="s">
        <v>960</v>
      </c>
      <c r="AF84" s="48" t="s">
        <v>961</v>
      </c>
      <c r="AG84" s="48" t="s">
        <v>38</v>
      </c>
      <c r="AH84" s="48"/>
      <c r="AI84" s="50"/>
      <c r="AJ84" s="50">
        <v>22250000</v>
      </c>
      <c r="AK84" s="50">
        <v>250000</v>
      </c>
      <c r="AL84" s="50"/>
      <c r="AM84" s="50"/>
      <c r="AN84" s="50">
        <v>22500000</v>
      </c>
      <c r="AO84" s="48" t="s">
        <v>34</v>
      </c>
      <c r="AP84" s="48"/>
      <c r="AQ84" s="51">
        <v>2045455</v>
      </c>
      <c r="AR84" s="48"/>
      <c r="AS84" s="48"/>
      <c r="AT84" s="48" t="s">
        <v>962</v>
      </c>
      <c r="AU84" s="52">
        <v>0</v>
      </c>
      <c r="AV84" s="48" t="s">
        <v>38</v>
      </c>
      <c r="AW84" s="53">
        <v>46722</v>
      </c>
      <c r="AX84" s="53">
        <v>46753</v>
      </c>
      <c r="AY84" s="53">
        <v>47818</v>
      </c>
      <c r="AZ84" s="48" t="s">
        <v>437</v>
      </c>
      <c r="BA84" s="48" t="s">
        <v>292</v>
      </c>
      <c r="BB84" s="48"/>
      <c r="BC84" s="48"/>
      <c r="BD84" s="48"/>
      <c r="BE84" s="48"/>
      <c r="BF84" s="48"/>
      <c r="BG84" s="48"/>
      <c r="BH84" s="48"/>
      <c r="BI84" s="48"/>
      <c r="BJ84" s="48"/>
      <c r="BK84" s="48"/>
      <c r="BL84" s="48"/>
      <c r="BM84" s="48"/>
      <c r="BN84" s="48"/>
      <c r="BO84" s="48"/>
      <c r="BP84" s="48"/>
      <c r="BQ84" s="48"/>
      <c r="BR84" s="48"/>
      <c r="BS84" s="48"/>
      <c r="BT84" s="48"/>
      <c r="BU84" s="48"/>
      <c r="BV84" s="48"/>
      <c r="BW84" s="48"/>
      <c r="BX84" s="48" t="s">
        <v>745</v>
      </c>
      <c r="BY84" s="48"/>
      <c r="BZ84" s="48"/>
      <c r="CA84" s="48" t="s">
        <v>34</v>
      </c>
      <c r="CB84" s="48"/>
      <c r="CC84" s="48" t="s">
        <v>34</v>
      </c>
      <c r="CD84" s="48">
        <v>2044</v>
      </c>
      <c r="CE84" s="48" t="s">
        <v>963</v>
      </c>
      <c r="CF84" s="48"/>
      <c r="CG84" s="48"/>
      <c r="CH84" s="48"/>
      <c r="CI84" s="48"/>
      <c r="CJ84" s="48"/>
      <c r="CK84" s="48"/>
      <c r="CL84" s="48"/>
      <c r="CM84" s="48"/>
      <c r="CN84" s="48"/>
      <c r="CO84" s="48" t="s">
        <v>34</v>
      </c>
      <c r="CP84" s="51">
        <v>1795455</v>
      </c>
      <c r="CQ84" s="51">
        <v>250000</v>
      </c>
      <c r="CR84" s="48"/>
      <c r="CS84" s="48"/>
      <c r="CT84" s="51">
        <v>9977273</v>
      </c>
      <c r="CU84" s="51">
        <v>250000</v>
      </c>
      <c r="CV84" s="48"/>
      <c r="CW84" s="48"/>
      <c r="CX84" s="51">
        <v>9977272</v>
      </c>
      <c r="CY84" s="51">
        <v>250000</v>
      </c>
      <c r="CZ84" s="48" t="s">
        <v>933</v>
      </c>
    </row>
    <row r="85" spans="1:104" s="39" customFormat="1" ht="270" x14ac:dyDescent="0.25">
      <c r="A85" s="48">
        <v>73</v>
      </c>
      <c r="B85" s="48" t="s">
        <v>964</v>
      </c>
      <c r="C85" s="48" t="s">
        <v>965</v>
      </c>
      <c r="D85" s="48" t="s">
        <v>966</v>
      </c>
      <c r="E85" s="48" t="s">
        <v>964</v>
      </c>
      <c r="F85" s="48" t="s">
        <v>967</v>
      </c>
      <c r="G85" s="48" t="s">
        <v>968</v>
      </c>
      <c r="H85" s="48" t="s">
        <v>969</v>
      </c>
      <c r="I85" s="48" t="s">
        <v>970</v>
      </c>
      <c r="J85" s="48" t="s">
        <v>967</v>
      </c>
      <c r="K85" s="48" t="s">
        <v>402</v>
      </c>
      <c r="L85" s="49" t="s">
        <v>971</v>
      </c>
      <c r="M85" s="48">
        <v>-82.940243480000007</v>
      </c>
      <c r="N85" s="48" t="s">
        <v>34</v>
      </c>
      <c r="O85" s="48" t="s">
        <v>972</v>
      </c>
      <c r="P85" s="48" t="s">
        <v>405</v>
      </c>
      <c r="Q85" s="48" t="s">
        <v>406</v>
      </c>
      <c r="R85" s="48" t="s">
        <v>38</v>
      </c>
      <c r="S85" s="48" t="s">
        <v>38</v>
      </c>
      <c r="T85" s="48"/>
      <c r="U85" s="48"/>
      <c r="V85" s="48"/>
      <c r="W85" s="48" t="s">
        <v>32</v>
      </c>
      <c r="X85" s="48" t="s">
        <v>38</v>
      </c>
      <c r="Y85" s="48"/>
      <c r="Z85" s="48">
        <v>218.8</v>
      </c>
      <c r="AA85" s="48"/>
      <c r="AB85" s="48">
        <v>0</v>
      </c>
      <c r="AC85" s="48">
        <v>0</v>
      </c>
      <c r="AD85" s="48" t="s">
        <v>534</v>
      </c>
      <c r="AE85" s="48" t="s">
        <v>973</v>
      </c>
      <c r="AF85" s="48" t="s">
        <v>974</v>
      </c>
      <c r="AG85" s="48" t="s">
        <v>38</v>
      </c>
      <c r="AH85" s="48"/>
      <c r="AI85" s="50"/>
      <c r="AJ85" s="50">
        <v>875000</v>
      </c>
      <c r="AK85" s="50"/>
      <c r="AL85" s="50"/>
      <c r="AM85" s="50"/>
      <c r="AN85" s="50">
        <v>875000</v>
      </c>
      <c r="AO85" s="48" t="s">
        <v>34</v>
      </c>
      <c r="AP85" s="51">
        <v>2000</v>
      </c>
      <c r="AQ85" s="51">
        <v>150000</v>
      </c>
      <c r="AR85" s="51">
        <v>60000</v>
      </c>
      <c r="AS85" s="48" t="s">
        <v>975</v>
      </c>
      <c r="AT85" s="48" t="s">
        <v>976</v>
      </c>
      <c r="AU85" s="52">
        <v>0</v>
      </c>
      <c r="AV85" s="48" t="s">
        <v>38</v>
      </c>
      <c r="AW85" s="53">
        <v>46006</v>
      </c>
      <c r="AX85" s="53">
        <v>46097</v>
      </c>
      <c r="AY85" s="53">
        <v>46461</v>
      </c>
      <c r="AZ85" s="48" t="s">
        <v>437</v>
      </c>
      <c r="BA85" s="48" t="s">
        <v>293</v>
      </c>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t="s">
        <v>34</v>
      </c>
      <c r="CG85" s="48">
        <v>1</v>
      </c>
      <c r="CH85" s="48" t="s">
        <v>34</v>
      </c>
      <c r="CI85" s="48" t="s">
        <v>38</v>
      </c>
      <c r="CJ85" s="48"/>
      <c r="CK85" s="48" t="s">
        <v>967</v>
      </c>
      <c r="CL85" s="48"/>
      <c r="CM85" s="48"/>
      <c r="CN85" s="48"/>
      <c r="CO85" s="48" t="s">
        <v>34</v>
      </c>
      <c r="CP85" s="51">
        <v>200000</v>
      </c>
      <c r="CQ85" s="48"/>
      <c r="CR85" s="51">
        <v>675000</v>
      </c>
      <c r="CS85" s="48"/>
      <c r="CT85" s="48"/>
      <c r="CU85" s="48"/>
      <c r="CV85" s="48"/>
      <c r="CW85" s="48"/>
      <c r="CX85" s="48"/>
      <c r="CY85" s="48"/>
      <c r="CZ85" s="48" t="s">
        <v>977</v>
      </c>
    </row>
    <row r="86" spans="1:104" s="39" customFormat="1" ht="255" x14ac:dyDescent="0.25">
      <c r="A86" s="48">
        <v>74</v>
      </c>
      <c r="B86" s="48" t="s">
        <v>809</v>
      </c>
      <c r="C86" s="48" t="s">
        <v>810</v>
      </c>
      <c r="D86" s="48" t="s">
        <v>811</v>
      </c>
      <c r="E86" s="48" t="s">
        <v>809</v>
      </c>
      <c r="F86" s="48" t="s">
        <v>812</v>
      </c>
      <c r="G86" s="48" t="s">
        <v>978</v>
      </c>
      <c r="H86" s="48" t="s">
        <v>979</v>
      </c>
      <c r="I86" s="48" t="s">
        <v>980</v>
      </c>
      <c r="J86" s="48" t="s">
        <v>816</v>
      </c>
      <c r="K86" s="48" t="s">
        <v>456</v>
      </c>
      <c r="L86" s="49" t="s">
        <v>981</v>
      </c>
      <c r="M86" s="48">
        <v>-82.329339719999993</v>
      </c>
      <c r="N86" s="48" t="s">
        <v>38</v>
      </c>
      <c r="O86" s="48" t="s">
        <v>279</v>
      </c>
      <c r="P86" s="48" t="s">
        <v>405</v>
      </c>
      <c r="Q86" s="48" t="s">
        <v>458</v>
      </c>
      <c r="R86" s="48" t="s">
        <v>38</v>
      </c>
      <c r="S86" s="48" t="s">
        <v>38</v>
      </c>
      <c r="T86" s="48"/>
      <c r="U86" s="48"/>
      <c r="V86" s="48"/>
      <c r="W86" s="48" t="s">
        <v>36</v>
      </c>
      <c r="X86" s="48" t="s">
        <v>38</v>
      </c>
      <c r="Y86" s="48"/>
      <c r="Z86" s="48">
        <v>0</v>
      </c>
      <c r="AA86" s="48" t="s">
        <v>534</v>
      </c>
      <c r="AB86" s="48">
        <v>0</v>
      </c>
      <c r="AC86" s="48">
        <v>0</v>
      </c>
      <c r="AD86" s="48" t="s">
        <v>534</v>
      </c>
      <c r="AE86" s="48" t="s">
        <v>982</v>
      </c>
      <c r="AF86" s="48" t="s">
        <v>983</v>
      </c>
      <c r="AG86" s="48" t="s">
        <v>38</v>
      </c>
      <c r="AH86" s="48"/>
      <c r="AI86" s="50"/>
      <c r="AJ86" s="50">
        <v>9000000</v>
      </c>
      <c r="AK86" s="50"/>
      <c r="AL86" s="50"/>
      <c r="AM86" s="50"/>
      <c r="AN86" s="50">
        <v>202771300</v>
      </c>
      <c r="AO86" s="48" t="s">
        <v>34</v>
      </c>
      <c r="AP86" s="51">
        <v>9000000</v>
      </c>
      <c r="AQ86" s="48"/>
      <c r="AR86" s="48"/>
      <c r="AS86" s="48"/>
      <c r="AT86" s="48" t="s">
        <v>984</v>
      </c>
      <c r="AU86" s="52">
        <v>0</v>
      </c>
      <c r="AV86" s="48" t="s">
        <v>38</v>
      </c>
      <c r="AW86" s="53">
        <v>45992</v>
      </c>
      <c r="AX86" s="53">
        <v>46357</v>
      </c>
      <c r="AY86" s="53">
        <v>47314</v>
      </c>
      <c r="AZ86" s="48" t="s">
        <v>437</v>
      </c>
      <c r="BA86" s="48" t="s">
        <v>292</v>
      </c>
      <c r="BB86" s="48"/>
      <c r="BC86" s="48"/>
      <c r="BD86" s="48"/>
      <c r="BE86" s="48"/>
      <c r="BF86" s="48"/>
      <c r="BG86" s="48"/>
      <c r="BH86" s="48"/>
      <c r="BI86" s="48"/>
      <c r="BJ86" s="48"/>
      <c r="BK86" s="48"/>
      <c r="BL86" s="48"/>
      <c r="BM86" s="48"/>
      <c r="BN86" s="48"/>
      <c r="BO86" s="48"/>
      <c r="BP86" s="48"/>
      <c r="BQ86" s="48"/>
      <c r="BR86" s="48"/>
      <c r="BS86" s="48"/>
      <c r="BT86" s="48"/>
      <c r="BU86" s="48"/>
      <c r="BV86" s="48"/>
      <c r="BW86" s="48"/>
      <c r="BX86" s="48" t="s">
        <v>745</v>
      </c>
      <c r="BY86" s="48"/>
      <c r="BZ86" s="48"/>
      <c r="CA86" s="48" t="s">
        <v>38</v>
      </c>
      <c r="CB86" s="48"/>
      <c r="CC86" s="48" t="s">
        <v>34</v>
      </c>
      <c r="CD86" s="48">
        <v>2044</v>
      </c>
      <c r="CE86" s="48" t="s">
        <v>985</v>
      </c>
      <c r="CF86" s="48"/>
      <c r="CG86" s="48"/>
      <c r="CH86" s="48"/>
      <c r="CI86" s="48"/>
      <c r="CJ86" s="48"/>
      <c r="CK86" s="48"/>
      <c r="CL86" s="48"/>
      <c r="CM86" s="48"/>
      <c r="CN86" s="48"/>
      <c r="CO86" s="48" t="s">
        <v>38</v>
      </c>
      <c r="CP86" s="48"/>
      <c r="CQ86" s="48"/>
      <c r="CR86" s="48"/>
      <c r="CS86" s="48"/>
      <c r="CT86" s="48"/>
      <c r="CU86" s="48"/>
      <c r="CV86" s="48"/>
      <c r="CW86" s="48"/>
      <c r="CX86" s="48"/>
      <c r="CY86" s="48"/>
      <c r="CZ86" s="48" t="s">
        <v>986</v>
      </c>
    </row>
    <row r="87" spans="1:104" s="39" customFormat="1" ht="409.5" x14ac:dyDescent="0.25">
      <c r="A87" s="48">
        <v>75</v>
      </c>
      <c r="B87" s="48" t="s">
        <v>987</v>
      </c>
      <c r="C87" s="48" t="s">
        <v>965</v>
      </c>
      <c r="D87" s="48" t="s">
        <v>966</v>
      </c>
      <c r="E87" s="48" t="s">
        <v>964</v>
      </c>
      <c r="F87" s="48" t="s">
        <v>988</v>
      </c>
      <c r="G87" s="48" t="s">
        <v>989</v>
      </c>
      <c r="H87" s="48" t="s">
        <v>990</v>
      </c>
      <c r="I87" s="48" t="s">
        <v>991</v>
      </c>
      <c r="J87" s="48" t="s">
        <v>988</v>
      </c>
      <c r="K87" s="48" t="s">
        <v>402</v>
      </c>
      <c r="L87" s="49" t="s">
        <v>992</v>
      </c>
      <c r="M87" s="48">
        <v>-83.108718400000001</v>
      </c>
      <c r="N87" s="48" t="s">
        <v>34</v>
      </c>
      <c r="O87" s="48" t="s">
        <v>993</v>
      </c>
      <c r="P87" s="48" t="s">
        <v>595</v>
      </c>
      <c r="Q87" s="48"/>
      <c r="R87" s="48"/>
      <c r="S87" s="48"/>
      <c r="T87" s="48"/>
      <c r="U87" s="48"/>
      <c r="V87" s="48"/>
      <c r="W87" s="48" t="s">
        <v>32</v>
      </c>
      <c r="X87" s="48" t="s">
        <v>38</v>
      </c>
      <c r="Y87" s="48"/>
      <c r="Z87" s="48">
        <v>787.6</v>
      </c>
      <c r="AA87" s="48"/>
      <c r="AB87" s="48">
        <v>0</v>
      </c>
      <c r="AC87" s="48">
        <v>0</v>
      </c>
      <c r="AD87" s="48" t="s">
        <v>534</v>
      </c>
      <c r="AE87" s="48" t="s">
        <v>994</v>
      </c>
      <c r="AF87" s="48" t="s">
        <v>995</v>
      </c>
      <c r="AG87" s="48" t="s">
        <v>38</v>
      </c>
      <c r="AH87" s="48"/>
      <c r="AI87" s="50"/>
      <c r="AJ87" s="50">
        <v>4300000</v>
      </c>
      <c r="AK87" s="50"/>
      <c r="AL87" s="50"/>
      <c r="AM87" s="50"/>
      <c r="AN87" s="50">
        <v>4300000</v>
      </c>
      <c r="AO87" s="48" t="s">
        <v>34</v>
      </c>
      <c r="AP87" s="51">
        <v>2000</v>
      </c>
      <c r="AQ87" s="51">
        <v>575000</v>
      </c>
      <c r="AR87" s="51">
        <v>10000</v>
      </c>
      <c r="AS87" s="48" t="s">
        <v>996</v>
      </c>
      <c r="AT87" s="48" t="s">
        <v>997</v>
      </c>
      <c r="AU87" s="52">
        <v>0</v>
      </c>
      <c r="AV87" s="48" t="s">
        <v>38</v>
      </c>
      <c r="AW87" s="53">
        <v>46041</v>
      </c>
      <c r="AX87" s="53">
        <v>46132</v>
      </c>
      <c r="AY87" s="53">
        <v>46489</v>
      </c>
      <c r="AZ87" s="48" t="s">
        <v>437</v>
      </c>
      <c r="BA87" s="48" t="s">
        <v>291</v>
      </c>
      <c r="BB87" s="48"/>
      <c r="BC87" s="48"/>
      <c r="BD87" s="48"/>
      <c r="BE87" s="48"/>
      <c r="BF87" s="48"/>
      <c r="BG87" s="48"/>
      <c r="BH87" s="48"/>
      <c r="BI87" s="48" t="s">
        <v>998</v>
      </c>
      <c r="BJ87" s="48" t="s">
        <v>34</v>
      </c>
      <c r="BK87" s="48"/>
      <c r="BL87" s="48" t="s">
        <v>999</v>
      </c>
      <c r="BM87" s="48" t="s">
        <v>38</v>
      </c>
      <c r="BN87" s="48" t="s">
        <v>661</v>
      </c>
      <c r="BO87" s="48" t="s">
        <v>34</v>
      </c>
      <c r="BP87" s="48" t="s">
        <v>441</v>
      </c>
      <c r="BQ87" s="48">
        <v>116</v>
      </c>
      <c r="BR87" s="48">
        <v>2</v>
      </c>
      <c r="BS87" s="48">
        <v>108</v>
      </c>
      <c r="BT87" s="48">
        <v>0</v>
      </c>
      <c r="BU87" s="48">
        <v>15</v>
      </c>
      <c r="BV87" s="48" t="s">
        <v>34</v>
      </c>
      <c r="BW87" s="48" t="s">
        <v>34</v>
      </c>
      <c r="BX87" s="48"/>
      <c r="BY87" s="48"/>
      <c r="BZ87" s="48"/>
      <c r="CA87" s="48"/>
      <c r="CB87" s="48"/>
      <c r="CC87" s="48"/>
      <c r="CD87" s="48"/>
      <c r="CE87" s="48"/>
      <c r="CF87" s="48"/>
      <c r="CG87" s="48"/>
      <c r="CH87" s="48"/>
      <c r="CI87" s="48"/>
      <c r="CJ87" s="48"/>
      <c r="CK87" s="48"/>
      <c r="CL87" s="48"/>
      <c r="CM87" s="48"/>
      <c r="CN87" s="48"/>
      <c r="CO87" s="48" t="s">
        <v>34</v>
      </c>
      <c r="CP87" s="51">
        <v>600000</v>
      </c>
      <c r="CQ87" s="48"/>
      <c r="CR87" s="51">
        <v>3700000</v>
      </c>
      <c r="CS87" s="48"/>
      <c r="CT87" s="48"/>
      <c r="CU87" s="48"/>
      <c r="CV87" s="48"/>
      <c r="CW87" s="48"/>
      <c r="CX87" s="48"/>
      <c r="CY87" s="48"/>
      <c r="CZ87" s="48" t="s">
        <v>1000</v>
      </c>
    </row>
    <row r="88" spans="1:104" s="39" customFormat="1" ht="225" x14ac:dyDescent="0.25">
      <c r="A88" s="48">
        <v>76</v>
      </c>
      <c r="B88" s="48" t="s">
        <v>1001</v>
      </c>
      <c r="C88" s="48" t="s">
        <v>965</v>
      </c>
      <c r="D88" s="48" t="s">
        <v>966</v>
      </c>
      <c r="E88" s="48" t="s">
        <v>964</v>
      </c>
      <c r="F88" s="48" t="s">
        <v>1002</v>
      </c>
      <c r="G88" s="48" t="s">
        <v>1003</v>
      </c>
      <c r="H88" s="48" t="s">
        <v>1004</v>
      </c>
      <c r="I88" s="48" t="s">
        <v>1005</v>
      </c>
      <c r="J88" s="48" t="s">
        <v>1002</v>
      </c>
      <c r="K88" s="48" t="s">
        <v>402</v>
      </c>
      <c r="L88" s="49" t="s">
        <v>1006</v>
      </c>
      <c r="M88" s="48">
        <v>-82.951291470000001</v>
      </c>
      <c r="N88" s="48" t="s">
        <v>34</v>
      </c>
      <c r="O88" s="48" t="s">
        <v>1007</v>
      </c>
      <c r="P88" s="48" t="s">
        <v>405</v>
      </c>
      <c r="Q88" s="48" t="s">
        <v>406</v>
      </c>
      <c r="R88" s="48" t="s">
        <v>34</v>
      </c>
      <c r="S88" s="48" t="s">
        <v>38</v>
      </c>
      <c r="T88" s="48"/>
      <c r="U88" s="48"/>
      <c r="V88" s="48"/>
      <c r="W88" s="48" t="s">
        <v>32</v>
      </c>
      <c r="X88" s="48" t="s">
        <v>38</v>
      </c>
      <c r="Y88" s="48"/>
      <c r="Z88" s="48">
        <v>0</v>
      </c>
      <c r="AA88" s="48" t="s">
        <v>411</v>
      </c>
      <c r="AB88" s="48">
        <v>0</v>
      </c>
      <c r="AC88" s="48">
        <v>0</v>
      </c>
      <c r="AD88" s="48" t="s">
        <v>534</v>
      </c>
      <c r="AE88" s="48"/>
      <c r="AF88" s="48" t="s">
        <v>1008</v>
      </c>
      <c r="AG88" s="48" t="s">
        <v>38</v>
      </c>
      <c r="AH88" s="48"/>
      <c r="AI88" s="50"/>
      <c r="AJ88" s="50">
        <v>425000</v>
      </c>
      <c r="AK88" s="50"/>
      <c r="AL88" s="50"/>
      <c r="AM88" s="50"/>
      <c r="AN88" s="50">
        <v>425000</v>
      </c>
      <c r="AO88" s="48" t="s">
        <v>34</v>
      </c>
      <c r="AP88" s="51">
        <v>2000</v>
      </c>
      <c r="AQ88" s="51">
        <v>80000</v>
      </c>
      <c r="AR88" s="51">
        <v>10000</v>
      </c>
      <c r="AS88" s="48" t="s">
        <v>1009</v>
      </c>
      <c r="AT88" s="48" t="s">
        <v>1010</v>
      </c>
      <c r="AU88" s="52">
        <v>0</v>
      </c>
      <c r="AV88" s="48" t="s">
        <v>38</v>
      </c>
      <c r="AW88" s="53">
        <v>45982</v>
      </c>
      <c r="AX88" s="53">
        <v>46069</v>
      </c>
      <c r="AY88" s="53">
        <v>46339</v>
      </c>
      <c r="AZ88" s="48" t="s">
        <v>437</v>
      </c>
      <c r="BA88" s="48" t="s">
        <v>41</v>
      </c>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t="s">
        <v>38</v>
      </c>
      <c r="CP88" s="48"/>
      <c r="CQ88" s="48"/>
      <c r="CR88" s="48"/>
      <c r="CS88" s="48"/>
      <c r="CT88" s="48"/>
      <c r="CU88" s="48"/>
      <c r="CV88" s="48"/>
      <c r="CW88" s="48"/>
      <c r="CX88" s="48"/>
      <c r="CY88" s="48"/>
      <c r="CZ88" s="48" t="s">
        <v>1011</v>
      </c>
    </row>
    <row r="89" spans="1:104" s="39" customFormat="1" ht="409.5" x14ac:dyDescent="0.25">
      <c r="A89" s="48">
        <v>77</v>
      </c>
      <c r="B89" s="48" t="s">
        <v>1012</v>
      </c>
      <c r="C89" s="48" t="s">
        <v>1013</v>
      </c>
      <c r="D89" s="48" t="s">
        <v>880</v>
      </c>
      <c r="E89" s="48" t="s">
        <v>1014</v>
      </c>
      <c r="F89" s="48" t="s">
        <v>1015</v>
      </c>
      <c r="G89" s="48" t="s">
        <v>1016</v>
      </c>
      <c r="H89" s="48" t="s">
        <v>1017</v>
      </c>
      <c r="I89" s="48" t="s">
        <v>1018</v>
      </c>
      <c r="J89" s="48" t="s">
        <v>899</v>
      </c>
      <c r="K89" s="48" t="s">
        <v>257</v>
      </c>
      <c r="L89" s="49" t="s">
        <v>1019</v>
      </c>
      <c r="M89" s="48">
        <v>-81.470963249999997</v>
      </c>
      <c r="N89" s="48" t="s">
        <v>38</v>
      </c>
      <c r="O89" s="48" t="s">
        <v>1020</v>
      </c>
      <c r="P89" s="48" t="s">
        <v>405</v>
      </c>
      <c r="Q89" s="48" t="s">
        <v>609</v>
      </c>
      <c r="R89" s="48" t="s">
        <v>34</v>
      </c>
      <c r="S89" s="48" t="s">
        <v>34</v>
      </c>
      <c r="T89" s="48" t="s">
        <v>1021</v>
      </c>
      <c r="U89" s="48" t="s">
        <v>408</v>
      </c>
      <c r="V89" s="48" t="s">
        <v>1022</v>
      </c>
      <c r="W89" s="48" t="s">
        <v>32</v>
      </c>
      <c r="X89" s="48" t="s">
        <v>38</v>
      </c>
      <c r="Y89" s="48"/>
      <c r="Z89" s="48">
        <v>4163</v>
      </c>
      <c r="AA89" s="48"/>
      <c r="AB89" s="48">
        <v>0.10199999999999999</v>
      </c>
      <c r="AC89" s="48">
        <v>0</v>
      </c>
      <c r="AD89" s="48" t="s">
        <v>534</v>
      </c>
      <c r="AE89" s="48" t="s">
        <v>1023</v>
      </c>
      <c r="AF89" s="48" t="s">
        <v>1024</v>
      </c>
      <c r="AG89" s="48" t="s">
        <v>34</v>
      </c>
      <c r="AH89" s="48" t="s">
        <v>1025</v>
      </c>
      <c r="AI89" s="50">
        <v>39146170</v>
      </c>
      <c r="AJ89" s="50">
        <v>3200000</v>
      </c>
      <c r="AK89" s="50">
        <v>11163719.369999999</v>
      </c>
      <c r="AL89" s="50"/>
      <c r="AM89" s="50">
        <v>17689877.489999998</v>
      </c>
      <c r="AN89" s="50">
        <v>31964877.489999998</v>
      </c>
      <c r="AO89" s="48" t="s">
        <v>38</v>
      </c>
      <c r="AP89" s="50"/>
      <c r="AQ89" s="50"/>
      <c r="AR89" s="50"/>
      <c r="AS89" s="48"/>
      <c r="AT89" s="48" t="s">
        <v>1026</v>
      </c>
      <c r="AU89" s="52">
        <v>0.9</v>
      </c>
      <c r="AV89" s="48" t="s">
        <v>38</v>
      </c>
      <c r="AW89" s="53">
        <v>45596</v>
      </c>
      <c r="AX89" s="53">
        <v>45747</v>
      </c>
      <c r="AY89" s="53">
        <v>46387</v>
      </c>
      <c r="AZ89" s="48" t="s">
        <v>463</v>
      </c>
      <c r="BA89" s="48" t="s">
        <v>291</v>
      </c>
      <c r="BB89" s="48"/>
      <c r="BC89" s="48"/>
      <c r="BD89" s="48"/>
      <c r="BE89" s="48"/>
      <c r="BF89" s="48"/>
      <c r="BG89" s="48"/>
      <c r="BH89" s="48"/>
      <c r="BI89" s="48" t="s">
        <v>892</v>
      </c>
      <c r="BJ89" s="48" t="s">
        <v>34</v>
      </c>
      <c r="BK89" s="48"/>
      <c r="BL89" s="48" t="s">
        <v>1027</v>
      </c>
      <c r="BM89" s="48" t="s">
        <v>38</v>
      </c>
      <c r="BN89" s="48" t="s">
        <v>1028</v>
      </c>
      <c r="BO89" s="48" t="s">
        <v>34</v>
      </c>
      <c r="BP89" s="48" t="s">
        <v>441</v>
      </c>
      <c r="BQ89" s="48">
        <v>423</v>
      </c>
      <c r="BR89" s="48">
        <v>0</v>
      </c>
      <c r="BS89" s="48">
        <v>423</v>
      </c>
      <c r="BT89" s="48">
        <v>423</v>
      </c>
      <c r="BU89" s="48">
        <v>12</v>
      </c>
      <c r="BV89" s="48" t="s">
        <v>34</v>
      </c>
      <c r="BW89" s="48" t="s">
        <v>34</v>
      </c>
      <c r="BX89" s="48"/>
      <c r="BY89" s="48"/>
      <c r="BZ89" s="48"/>
      <c r="CA89" s="48"/>
      <c r="CB89" s="48"/>
      <c r="CC89" s="48"/>
      <c r="CD89" s="48"/>
      <c r="CE89" s="48"/>
      <c r="CF89" s="48"/>
      <c r="CG89" s="48"/>
      <c r="CH89" s="48"/>
      <c r="CI89" s="48"/>
      <c r="CJ89" s="48"/>
      <c r="CK89" s="48"/>
      <c r="CL89" s="48"/>
      <c r="CM89" s="48"/>
      <c r="CN89" s="48"/>
      <c r="CO89" s="48" t="s">
        <v>34</v>
      </c>
      <c r="CP89" s="51">
        <v>640000</v>
      </c>
      <c r="CQ89" s="51">
        <v>2232743.87</v>
      </c>
      <c r="CR89" s="51">
        <v>1280000</v>
      </c>
      <c r="CS89" s="51">
        <v>4465487.75</v>
      </c>
      <c r="CT89" s="51">
        <v>1280000</v>
      </c>
      <c r="CU89" s="51">
        <v>4465487.75</v>
      </c>
      <c r="CV89" s="48"/>
      <c r="CW89" s="48"/>
      <c r="CX89" s="48"/>
      <c r="CY89" s="48"/>
      <c r="CZ89" s="48" t="s">
        <v>1029</v>
      </c>
    </row>
    <row r="90" spans="1:104" s="39" customFormat="1" ht="240" x14ac:dyDescent="0.25">
      <c r="A90" s="48">
        <v>78</v>
      </c>
      <c r="B90" s="48" t="s">
        <v>1030</v>
      </c>
      <c r="C90" s="48" t="s">
        <v>1031</v>
      </c>
      <c r="D90" s="48" t="s">
        <v>1032</v>
      </c>
      <c r="E90" s="48" t="s">
        <v>1030</v>
      </c>
      <c r="F90" s="48" t="s">
        <v>105</v>
      </c>
      <c r="G90" s="48" t="s">
        <v>1033</v>
      </c>
      <c r="H90" s="48" t="s">
        <v>1034</v>
      </c>
      <c r="I90" s="48" t="s">
        <v>1035</v>
      </c>
      <c r="J90" s="48" t="s">
        <v>1036</v>
      </c>
      <c r="K90" s="48" t="s">
        <v>402</v>
      </c>
      <c r="L90" s="49" t="s">
        <v>1037</v>
      </c>
      <c r="M90" s="48">
        <v>-82.79297459</v>
      </c>
      <c r="N90" s="48" t="s">
        <v>34</v>
      </c>
      <c r="O90" s="48" t="s">
        <v>1038</v>
      </c>
      <c r="P90" s="48" t="s">
        <v>405</v>
      </c>
      <c r="Q90" s="48" t="s">
        <v>531</v>
      </c>
      <c r="R90" s="48" t="s">
        <v>34</v>
      </c>
      <c r="S90" s="48" t="s">
        <v>38</v>
      </c>
      <c r="T90" s="48"/>
      <c r="U90" s="48"/>
      <c r="V90" s="48"/>
      <c r="W90" s="48" t="s">
        <v>43</v>
      </c>
      <c r="X90" s="48" t="s">
        <v>38</v>
      </c>
      <c r="Y90" s="48"/>
      <c r="Z90" s="48">
        <v>0</v>
      </c>
      <c r="AA90" s="48" t="s">
        <v>534</v>
      </c>
      <c r="AB90" s="48">
        <v>0</v>
      </c>
      <c r="AC90" s="48">
        <v>0</v>
      </c>
      <c r="AD90" s="48" t="s">
        <v>534</v>
      </c>
      <c r="AE90" s="48" t="s">
        <v>1039</v>
      </c>
      <c r="AF90" s="48" t="s">
        <v>1040</v>
      </c>
      <c r="AG90" s="48" t="s">
        <v>38</v>
      </c>
      <c r="AH90" s="48"/>
      <c r="AI90" s="50"/>
      <c r="AJ90" s="50">
        <v>2450000</v>
      </c>
      <c r="AK90" s="50">
        <v>50000</v>
      </c>
      <c r="AL90" s="50"/>
      <c r="AM90" s="50">
        <v>2450000</v>
      </c>
      <c r="AN90" s="50">
        <v>4950000</v>
      </c>
      <c r="AO90" s="48" t="s">
        <v>38</v>
      </c>
      <c r="AP90" s="50"/>
      <c r="AQ90" s="50"/>
      <c r="AR90" s="50"/>
      <c r="AS90" s="48"/>
      <c r="AT90" s="48" t="s">
        <v>1041</v>
      </c>
      <c r="AU90" s="48" t="s">
        <v>62</v>
      </c>
      <c r="AV90" s="48" t="s">
        <v>518</v>
      </c>
      <c r="AW90" s="48"/>
      <c r="AX90" s="48"/>
      <c r="AY90" s="48"/>
      <c r="AZ90" s="48"/>
      <c r="BA90" s="48" t="s">
        <v>44</v>
      </c>
      <c r="BB90" s="48"/>
      <c r="BC90" s="48">
        <v>973</v>
      </c>
      <c r="BD90" s="48" t="s">
        <v>34</v>
      </c>
      <c r="BE90" s="48" t="s">
        <v>1042</v>
      </c>
      <c r="BF90" s="48" t="s">
        <v>34</v>
      </c>
      <c r="BG90" s="48" t="s">
        <v>1043</v>
      </c>
      <c r="BH90" s="48" t="s">
        <v>1044</v>
      </c>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t="s">
        <v>38</v>
      </c>
      <c r="CP90" s="48"/>
      <c r="CQ90" s="48"/>
      <c r="CR90" s="48"/>
      <c r="CS90" s="48"/>
      <c r="CT90" s="48"/>
      <c r="CU90" s="48"/>
      <c r="CV90" s="48"/>
      <c r="CW90" s="48"/>
      <c r="CX90" s="48"/>
      <c r="CY90" s="48"/>
      <c r="CZ90" s="48" t="s">
        <v>1045</v>
      </c>
    </row>
    <row r="91" spans="1:104" s="39" customFormat="1" ht="225" x14ac:dyDescent="0.25">
      <c r="A91" s="48">
        <v>79</v>
      </c>
      <c r="B91" s="48" t="s">
        <v>1046</v>
      </c>
      <c r="C91" s="48" t="s">
        <v>1047</v>
      </c>
      <c r="D91" s="48" t="s">
        <v>1048</v>
      </c>
      <c r="E91" s="48" t="s">
        <v>1049</v>
      </c>
      <c r="F91" s="48" t="s">
        <v>1050</v>
      </c>
      <c r="G91" s="48" t="s">
        <v>1051</v>
      </c>
      <c r="H91" s="48" t="s">
        <v>1052</v>
      </c>
      <c r="I91" s="48" t="s">
        <v>1053</v>
      </c>
      <c r="J91" s="48" t="s">
        <v>220</v>
      </c>
      <c r="K91" s="48" t="s">
        <v>257</v>
      </c>
      <c r="L91" s="49" t="s">
        <v>1054</v>
      </c>
      <c r="M91" s="48">
        <v>-82.052338849999998</v>
      </c>
      <c r="N91" s="48" t="s">
        <v>38</v>
      </c>
      <c r="O91" s="48" t="s">
        <v>223</v>
      </c>
      <c r="P91" s="48" t="s">
        <v>405</v>
      </c>
      <c r="Q91" s="48" t="s">
        <v>430</v>
      </c>
      <c r="R91" s="48" t="s">
        <v>38</v>
      </c>
      <c r="S91" s="48" t="s">
        <v>34</v>
      </c>
      <c r="T91" s="48" t="s">
        <v>1055</v>
      </c>
      <c r="U91" s="48" t="s">
        <v>640</v>
      </c>
      <c r="V91" s="48"/>
      <c r="W91" s="48" t="s">
        <v>36</v>
      </c>
      <c r="X91" s="48" t="s">
        <v>34</v>
      </c>
      <c r="Y91" s="48" t="s">
        <v>1056</v>
      </c>
      <c r="Z91" s="48">
        <v>372</v>
      </c>
      <c r="AA91" s="48"/>
      <c r="AB91" s="48">
        <v>0</v>
      </c>
      <c r="AC91" s="48">
        <v>0</v>
      </c>
      <c r="AD91" s="48" t="s">
        <v>534</v>
      </c>
      <c r="AE91" s="48" t="s">
        <v>1057</v>
      </c>
      <c r="AF91" s="48" t="s">
        <v>1058</v>
      </c>
      <c r="AG91" s="48" t="s">
        <v>38</v>
      </c>
      <c r="AH91" s="48"/>
      <c r="AI91" s="50"/>
      <c r="AJ91" s="50">
        <v>30000000</v>
      </c>
      <c r="AK91" s="50">
        <v>20000000</v>
      </c>
      <c r="AL91" s="50"/>
      <c r="AM91" s="50"/>
      <c r="AN91" s="50">
        <v>50000000</v>
      </c>
      <c r="AO91" s="48" t="s">
        <v>38</v>
      </c>
      <c r="AP91" s="50"/>
      <c r="AQ91" s="50"/>
      <c r="AR91" s="50"/>
      <c r="AS91" s="48"/>
      <c r="AT91" s="48" t="s">
        <v>1059</v>
      </c>
      <c r="AU91" s="52">
        <v>1</v>
      </c>
      <c r="AV91" s="48" t="s">
        <v>34</v>
      </c>
      <c r="AW91" s="53">
        <v>45215</v>
      </c>
      <c r="AX91" s="53">
        <v>45580</v>
      </c>
      <c r="AY91" s="53">
        <v>46492</v>
      </c>
      <c r="AZ91" s="48" t="s">
        <v>463</v>
      </c>
      <c r="BA91" s="48" t="s">
        <v>292</v>
      </c>
      <c r="BB91" s="48"/>
      <c r="BC91" s="48"/>
      <c r="BD91" s="48"/>
      <c r="BE91" s="48"/>
      <c r="BF91" s="48"/>
      <c r="BG91" s="48"/>
      <c r="BH91" s="48"/>
      <c r="BI91" s="48"/>
      <c r="BJ91" s="48"/>
      <c r="BK91" s="48"/>
      <c r="BL91" s="48"/>
      <c r="BM91" s="48"/>
      <c r="BN91" s="48"/>
      <c r="BO91" s="48"/>
      <c r="BP91" s="48"/>
      <c r="BQ91" s="48"/>
      <c r="BR91" s="48"/>
      <c r="BS91" s="48"/>
      <c r="BT91" s="48"/>
      <c r="BU91" s="48"/>
      <c r="BV91" s="48"/>
      <c r="BW91" s="48"/>
      <c r="BX91" s="48" t="s">
        <v>745</v>
      </c>
      <c r="BY91" s="48"/>
      <c r="BZ91" s="48"/>
      <c r="CA91" s="48" t="s">
        <v>34</v>
      </c>
      <c r="CB91" s="48"/>
      <c r="CC91" s="48" t="s">
        <v>34</v>
      </c>
      <c r="CD91" s="48">
        <v>2045</v>
      </c>
      <c r="CE91" s="48" t="s">
        <v>1060</v>
      </c>
      <c r="CF91" s="48"/>
      <c r="CG91" s="48"/>
      <c r="CH91" s="48"/>
      <c r="CI91" s="48"/>
      <c r="CJ91" s="48"/>
      <c r="CK91" s="48"/>
      <c r="CL91" s="48"/>
      <c r="CM91" s="48"/>
      <c r="CN91" s="48"/>
      <c r="CO91" s="48" t="s">
        <v>34</v>
      </c>
      <c r="CP91" s="51">
        <v>15000000</v>
      </c>
      <c r="CQ91" s="51">
        <v>10000000</v>
      </c>
      <c r="CR91" s="51">
        <v>15000000</v>
      </c>
      <c r="CS91" s="51">
        <v>10000000</v>
      </c>
      <c r="CT91" s="48"/>
      <c r="CU91" s="48"/>
      <c r="CV91" s="48"/>
      <c r="CW91" s="48"/>
      <c r="CX91" s="48"/>
      <c r="CY91" s="48"/>
      <c r="CZ91" s="48" t="s">
        <v>1061</v>
      </c>
    </row>
    <row r="92" spans="1:104" s="39" customFormat="1" ht="409.5" x14ac:dyDescent="0.25">
      <c r="A92" s="48">
        <v>80</v>
      </c>
      <c r="B92" s="48" t="s">
        <v>1062</v>
      </c>
      <c r="C92" s="48" t="s">
        <v>1063</v>
      </c>
      <c r="D92" s="48" t="s">
        <v>1064</v>
      </c>
      <c r="E92" s="48" t="s">
        <v>1062</v>
      </c>
      <c r="F92" s="48" t="s">
        <v>1065</v>
      </c>
      <c r="G92" s="48" t="s">
        <v>1066</v>
      </c>
      <c r="H92" s="48" t="s">
        <v>1067</v>
      </c>
      <c r="I92" s="48" t="s">
        <v>1068</v>
      </c>
      <c r="J92" s="48" t="s">
        <v>85</v>
      </c>
      <c r="K92" s="48" t="s">
        <v>488</v>
      </c>
      <c r="L92" s="48">
        <v>30.344193004007799</v>
      </c>
      <c r="M92" s="48">
        <v>-84.262417174218598</v>
      </c>
      <c r="N92" s="48" t="s">
        <v>38</v>
      </c>
      <c r="O92" s="48" t="s">
        <v>87</v>
      </c>
      <c r="P92" s="48" t="s">
        <v>405</v>
      </c>
      <c r="Q92" s="48" t="s">
        <v>691</v>
      </c>
      <c r="R92" s="48" t="s">
        <v>34</v>
      </c>
      <c r="S92" s="48" t="s">
        <v>34</v>
      </c>
      <c r="T92" s="48" t="s">
        <v>1069</v>
      </c>
      <c r="U92" s="48" t="s">
        <v>408</v>
      </c>
      <c r="V92" s="48" t="s">
        <v>1070</v>
      </c>
      <c r="W92" s="48" t="s">
        <v>32</v>
      </c>
      <c r="X92" s="48" t="s">
        <v>38</v>
      </c>
      <c r="Y92" s="48"/>
      <c r="Z92" s="48">
        <v>852</v>
      </c>
      <c r="AA92" s="48"/>
      <c r="AB92" s="48">
        <v>0</v>
      </c>
      <c r="AC92" s="48">
        <v>0</v>
      </c>
      <c r="AD92" s="48" t="s">
        <v>534</v>
      </c>
      <c r="AE92" s="48" t="s">
        <v>1071</v>
      </c>
      <c r="AF92" s="48" t="s">
        <v>1072</v>
      </c>
      <c r="AG92" s="48" t="s">
        <v>34</v>
      </c>
      <c r="AH92" s="48" t="s">
        <v>1073</v>
      </c>
      <c r="AI92" s="50">
        <v>2222222.2200000002</v>
      </c>
      <c r="AJ92" s="50">
        <v>1000000</v>
      </c>
      <c r="AK92" s="50"/>
      <c r="AL92" s="50"/>
      <c r="AM92" s="50"/>
      <c r="AN92" s="50">
        <v>18750000</v>
      </c>
      <c r="AO92" s="48" t="s">
        <v>38</v>
      </c>
      <c r="AP92" s="50"/>
      <c r="AQ92" s="50"/>
      <c r="AR92" s="50"/>
      <c r="AS92" s="48"/>
      <c r="AT92" s="48" t="s">
        <v>1074</v>
      </c>
      <c r="AU92" s="48" t="s">
        <v>62</v>
      </c>
      <c r="AV92" s="48" t="s">
        <v>518</v>
      </c>
      <c r="AW92" s="48"/>
      <c r="AX92" s="48"/>
      <c r="AY92" s="48"/>
      <c r="AZ92" s="48"/>
      <c r="BA92" s="48" t="s">
        <v>293</v>
      </c>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t="s">
        <v>34</v>
      </c>
      <c r="CG92" s="48">
        <v>133</v>
      </c>
      <c r="CH92" s="48" t="s">
        <v>38</v>
      </c>
      <c r="CI92" s="48" t="s">
        <v>34</v>
      </c>
      <c r="CJ92" s="48" t="s">
        <v>1075</v>
      </c>
      <c r="CK92" s="48" t="s">
        <v>1076</v>
      </c>
      <c r="CL92" s="48"/>
      <c r="CM92" s="48"/>
      <c r="CN92" s="48"/>
      <c r="CO92" s="48" t="s">
        <v>38</v>
      </c>
      <c r="CP92" s="50"/>
      <c r="CQ92" s="50"/>
      <c r="CR92" s="50"/>
      <c r="CS92" s="50"/>
      <c r="CT92" s="50"/>
      <c r="CU92" s="50"/>
      <c r="CV92" s="50"/>
      <c r="CW92" s="50"/>
      <c r="CX92" s="50"/>
      <c r="CY92" s="50"/>
      <c r="CZ92" s="48"/>
    </row>
    <row r="93" spans="1:104" s="39" customFormat="1" ht="375" x14ac:dyDescent="0.25">
      <c r="A93" s="48">
        <v>81</v>
      </c>
      <c r="B93" s="48" t="s">
        <v>1077</v>
      </c>
      <c r="C93" s="48" t="s">
        <v>1078</v>
      </c>
      <c r="D93" s="48" t="s">
        <v>1079</v>
      </c>
      <c r="E93" s="48" t="s">
        <v>1080</v>
      </c>
      <c r="F93" s="48" t="s">
        <v>1078</v>
      </c>
      <c r="G93" s="48" t="s">
        <v>1081</v>
      </c>
      <c r="H93" s="48" t="s">
        <v>1082</v>
      </c>
      <c r="I93" s="48" t="s">
        <v>1083</v>
      </c>
      <c r="J93" s="48" t="s">
        <v>90</v>
      </c>
      <c r="K93" s="48" t="s">
        <v>488</v>
      </c>
      <c r="L93" s="48">
        <v>30.427700775710601</v>
      </c>
      <c r="M93" s="48">
        <v>-84.299561425034199</v>
      </c>
      <c r="N93" s="48" t="s">
        <v>38</v>
      </c>
      <c r="O93" s="48" t="s">
        <v>707</v>
      </c>
      <c r="P93" s="48" t="s">
        <v>405</v>
      </c>
      <c r="Q93" s="48" t="s">
        <v>691</v>
      </c>
      <c r="R93" s="48" t="s">
        <v>34</v>
      </c>
      <c r="S93" s="48" t="s">
        <v>38</v>
      </c>
      <c r="T93" s="48"/>
      <c r="U93" s="48"/>
      <c r="V93" s="48"/>
      <c r="W93" s="48" t="s">
        <v>40</v>
      </c>
      <c r="X93" s="48" t="s">
        <v>38</v>
      </c>
      <c r="Y93" s="48"/>
      <c r="Z93" s="48">
        <v>39.46</v>
      </c>
      <c r="AA93" s="48"/>
      <c r="AB93" s="48">
        <v>0</v>
      </c>
      <c r="AC93" s="48">
        <v>0</v>
      </c>
      <c r="AD93" s="48" t="s">
        <v>534</v>
      </c>
      <c r="AE93" s="48" t="s">
        <v>1084</v>
      </c>
      <c r="AF93" s="48" t="s">
        <v>1085</v>
      </c>
      <c r="AG93" s="48" t="s">
        <v>38</v>
      </c>
      <c r="AH93" s="48"/>
      <c r="AI93" s="50"/>
      <c r="AJ93" s="50">
        <v>2500000</v>
      </c>
      <c r="AK93" s="50">
        <v>1000000</v>
      </c>
      <c r="AL93" s="50"/>
      <c r="AM93" s="50"/>
      <c r="AN93" s="50">
        <v>19416874.989999998</v>
      </c>
      <c r="AO93" s="48" t="s">
        <v>38</v>
      </c>
      <c r="AP93" s="50"/>
      <c r="AQ93" s="50"/>
      <c r="AR93" s="50"/>
      <c r="AS93" s="48"/>
      <c r="AT93" s="48" t="s">
        <v>1086</v>
      </c>
      <c r="AU93" s="54">
        <v>0.6</v>
      </c>
      <c r="AV93" s="48" t="s">
        <v>38</v>
      </c>
      <c r="AW93" s="53">
        <v>45641</v>
      </c>
      <c r="AX93" s="53">
        <v>45731</v>
      </c>
      <c r="AY93" s="53">
        <v>46280</v>
      </c>
      <c r="AZ93" s="48" t="s">
        <v>437</v>
      </c>
      <c r="BA93" s="48" t="s">
        <v>47</v>
      </c>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v>3564</v>
      </c>
      <c r="CM93" s="48"/>
      <c r="CN93" s="48"/>
      <c r="CO93" s="48" t="s">
        <v>34</v>
      </c>
      <c r="CP93" s="50">
        <v>500000</v>
      </c>
      <c r="CQ93" s="50">
        <v>250000</v>
      </c>
      <c r="CR93" s="50">
        <v>1000000</v>
      </c>
      <c r="CS93" s="50">
        <v>375000</v>
      </c>
      <c r="CT93" s="50">
        <v>1000000</v>
      </c>
      <c r="CU93" s="50">
        <v>375000</v>
      </c>
      <c r="CV93" s="50"/>
      <c r="CW93" s="50"/>
      <c r="CX93" s="50"/>
      <c r="CY93" s="50"/>
      <c r="CZ93" s="48" t="s">
        <v>1087</v>
      </c>
    </row>
    <row r="94" spans="1:104" s="39" customFormat="1" ht="240" x14ac:dyDescent="0.25">
      <c r="A94" s="48">
        <v>82</v>
      </c>
      <c r="B94" s="48" t="s">
        <v>1088</v>
      </c>
      <c r="C94" s="48" t="s">
        <v>1089</v>
      </c>
      <c r="D94" s="48" t="s">
        <v>1090</v>
      </c>
      <c r="E94" s="48" t="s">
        <v>1091</v>
      </c>
      <c r="F94" s="48" t="s">
        <v>1092</v>
      </c>
      <c r="G94" s="48" t="s">
        <v>1093</v>
      </c>
      <c r="H94" s="48" t="s">
        <v>1094</v>
      </c>
      <c r="I94" s="48" t="s">
        <v>1095</v>
      </c>
      <c r="J94" s="48" t="s">
        <v>199</v>
      </c>
      <c r="K94" s="48" t="s">
        <v>257</v>
      </c>
      <c r="L94" s="48">
        <v>28.7519862580635</v>
      </c>
      <c r="M94" s="48">
        <v>-81.519212937944005</v>
      </c>
      <c r="N94" s="48" t="s">
        <v>38</v>
      </c>
      <c r="O94" s="48" t="s">
        <v>1096</v>
      </c>
      <c r="P94" s="48" t="s">
        <v>405</v>
      </c>
      <c r="Q94" s="48" t="s">
        <v>609</v>
      </c>
      <c r="R94" s="48" t="s">
        <v>34</v>
      </c>
      <c r="S94" s="48" t="s">
        <v>38</v>
      </c>
      <c r="T94" s="48"/>
      <c r="U94" s="48"/>
      <c r="V94" s="48"/>
      <c r="W94" s="48" t="s">
        <v>40</v>
      </c>
      <c r="X94" s="48" t="s">
        <v>38</v>
      </c>
      <c r="Y94" s="48"/>
      <c r="Z94" s="48">
        <v>0</v>
      </c>
      <c r="AA94" s="48" t="s">
        <v>411</v>
      </c>
      <c r="AB94" s="48">
        <v>0</v>
      </c>
      <c r="AC94" s="48">
        <v>0</v>
      </c>
      <c r="AD94" s="48" t="s">
        <v>411</v>
      </c>
      <c r="AE94" s="48"/>
      <c r="AF94" s="48"/>
      <c r="AG94" s="48" t="s">
        <v>38</v>
      </c>
      <c r="AH94" s="48"/>
      <c r="AI94" s="50"/>
      <c r="AJ94" s="50">
        <v>172500</v>
      </c>
      <c r="AK94" s="50"/>
      <c r="AL94" s="50"/>
      <c r="AM94" s="50"/>
      <c r="AN94" s="50">
        <v>172500</v>
      </c>
      <c r="AO94" s="48" t="s">
        <v>38</v>
      </c>
      <c r="AP94" s="50"/>
      <c r="AQ94" s="50"/>
      <c r="AR94" s="50"/>
      <c r="AS94" s="48"/>
      <c r="AT94" s="48" t="s">
        <v>1097</v>
      </c>
      <c r="AU94" s="54">
        <v>0</v>
      </c>
      <c r="AV94" s="48" t="s">
        <v>518</v>
      </c>
      <c r="AW94" s="53"/>
      <c r="AX94" s="53"/>
      <c r="AY94" s="53"/>
      <c r="AZ94" s="48" t="s">
        <v>437</v>
      </c>
      <c r="BA94" s="48" t="s">
        <v>41</v>
      </c>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t="s">
        <v>38</v>
      </c>
      <c r="CP94" s="50"/>
      <c r="CQ94" s="50"/>
      <c r="CR94" s="50"/>
      <c r="CS94" s="50"/>
      <c r="CT94" s="50"/>
      <c r="CU94" s="50"/>
      <c r="CV94" s="50"/>
      <c r="CW94" s="50"/>
      <c r="CX94" s="50"/>
      <c r="CY94" s="50"/>
      <c r="CZ94" s="48" t="s">
        <v>1098</v>
      </c>
    </row>
    <row r="95" spans="1:104" s="39" customFormat="1" ht="409.5" x14ac:dyDescent="0.25">
      <c r="A95" s="48">
        <v>83</v>
      </c>
      <c r="B95" s="48" t="s">
        <v>1099</v>
      </c>
      <c r="C95" s="48" t="s">
        <v>1100</v>
      </c>
      <c r="D95" s="48" t="s">
        <v>1101</v>
      </c>
      <c r="E95" s="48" t="s">
        <v>1099</v>
      </c>
      <c r="F95" s="48" t="s">
        <v>1102</v>
      </c>
      <c r="G95" s="48" t="s">
        <v>1103</v>
      </c>
      <c r="H95" s="48" t="s">
        <v>1104</v>
      </c>
      <c r="I95" s="48" t="s">
        <v>1105</v>
      </c>
      <c r="J95" s="48" t="s">
        <v>924</v>
      </c>
      <c r="K95" s="48" t="s">
        <v>402</v>
      </c>
      <c r="L95" s="48">
        <v>29.472009276205501</v>
      </c>
      <c r="M95" s="48">
        <v>-82.616296898356595</v>
      </c>
      <c r="N95" s="48" t="s">
        <v>34</v>
      </c>
      <c r="O95" s="48" t="s">
        <v>1106</v>
      </c>
      <c r="P95" s="48" t="s">
        <v>405</v>
      </c>
      <c r="Q95" s="48" t="s">
        <v>531</v>
      </c>
      <c r="R95" s="48" t="s">
        <v>38</v>
      </c>
      <c r="S95" s="48" t="s">
        <v>532</v>
      </c>
      <c r="T95" s="48"/>
      <c r="U95" s="48"/>
      <c r="V95" s="48"/>
      <c r="W95" s="48" t="s">
        <v>36</v>
      </c>
      <c r="X95" s="48" t="s">
        <v>410</v>
      </c>
      <c r="Y95" s="48"/>
      <c r="Z95" s="48">
        <v>5880</v>
      </c>
      <c r="AA95" s="48"/>
      <c r="AB95" s="48">
        <v>0.67</v>
      </c>
      <c r="AC95" s="48">
        <v>1</v>
      </c>
      <c r="AD95" s="48"/>
      <c r="AE95" s="48" t="s">
        <v>1107</v>
      </c>
      <c r="AF95" s="48" t="s">
        <v>1108</v>
      </c>
      <c r="AG95" s="48" t="s">
        <v>38</v>
      </c>
      <c r="AH95" s="48"/>
      <c r="AI95" s="50"/>
      <c r="AJ95" s="50">
        <v>3000000</v>
      </c>
      <c r="AK95" s="50"/>
      <c r="AL95" s="50"/>
      <c r="AM95" s="50"/>
      <c r="AN95" s="50">
        <v>3000000</v>
      </c>
      <c r="AO95" s="48" t="s">
        <v>34</v>
      </c>
      <c r="AP95" s="50"/>
      <c r="AQ95" s="50"/>
      <c r="AR95" s="50"/>
      <c r="AS95" s="48"/>
      <c r="AT95" s="48" t="s">
        <v>1109</v>
      </c>
      <c r="AU95" s="54">
        <v>0</v>
      </c>
      <c r="AV95" s="48" t="s">
        <v>518</v>
      </c>
      <c r="AW95" s="53"/>
      <c r="AX95" s="53"/>
      <c r="AY95" s="53"/>
      <c r="AZ95" s="48"/>
      <c r="BA95" s="48" t="s">
        <v>44</v>
      </c>
      <c r="BB95" s="48"/>
      <c r="BC95" s="48">
        <v>500</v>
      </c>
      <c r="BD95" s="48" t="s">
        <v>38</v>
      </c>
      <c r="BE95" s="48" t="s">
        <v>1110</v>
      </c>
      <c r="BF95" s="48" t="s">
        <v>38</v>
      </c>
      <c r="BG95" s="48" t="s">
        <v>1111</v>
      </c>
      <c r="BH95" s="48" t="s">
        <v>1112</v>
      </c>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t="s">
        <v>38</v>
      </c>
      <c r="CP95" s="50"/>
      <c r="CQ95" s="50"/>
      <c r="CR95" s="50"/>
      <c r="CS95" s="50"/>
      <c r="CT95" s="50"/>
      <c r="CU95" s="50"/>
      <c r="CV95" s="50"/>
      <c r="CW95" s="50"/>
      <c r="CX95" s="50"/>
      <c r="CY95" s="50"/>
      <c r="CZ95" s="48"/>
    </row>
    <row r="96" spans="1:104" s="39" customFormat="1" ht="409.5" x14ac:dyDescent="0.25">
      <c r="A96" s="48">
        <v>84</v>
      </c>
      <c r="B96" s="48" t="s">
        <v>1113</v>
      </c>
      <c r="C96" s="48" t="s">
        <v>1114</v>
      </c>
      <c r="D96" s="48" t="s">
        <v>1115</v>
      </c>
      <c r="E96" s="48" t="s">
        <v>1116</v>
      </c>
      <c r="F96" s="48" t="s">
        <v>1117</v>
      </c>
      <c r="G96" s="48" t="s">
        <v>1118</v>
      </c>
      <c r="H96" s="48" t="s">
        <v>1119</v>
      </c>
      <c r="I96" s="48" t="s">
        <v>1120</v>
      </c>
      <c r="J96" s="48" t="s">
        <v>210</v>
      </c>
      <c r="K96" s="48" t="s">
        <v>257</v>
      </c>
      <c r="L96" s="48">
        <v>28.5783883897839</v>
      </c>
      <c r="M96" s="48">
        <v>-81.582230329513493</v>
      </c>
      <c r="N96" s="48" t="s">
        <v>38</v>
      </c>
      <c r="O96" s="48" t="s">
        <v>1121</v>
      </c>
      <c r="P96" s="48" t="s">
        <v>405</v>
      </c>
      <c r="Q96" s="48" t="s">
        <v>609</v>
      </c>
      <c r="R96" s="48" t="s">
        <v>34</v>
      </c>
      <c r="S96" s="48" t="s">
        <v>34</v>
      </c>
      <c r="T96" s="48" t="s">
        <v>1122</v>
      </c>
      <c r="U96" s="48" t="s">
        <v>408</v>
      </c>
      <c r="V96" s="48" t="s">
        <v>1123</v>
      </c>
      <c r="W96" s="48" t="s">
        <v>40</v>
      </c>
      <c r="X96" s="48" t="s">
        <v>38</v>
      </c>
      <c r="Y96" s="48"/>
      <c r="Z96" s="48">
        <v>2227</v>
      </c>
      <c r="AA96" s="48"/>
      <c r="AB96" s="48">
        <v>0.15</v>
      </c>
      <c r="AC96" s="48">
        <v>1.18</v>
      </c>
      <c r="AD96" s="48"/>
      <c r="AE96" s="48" t="s">
        <v>1124</v>
      </c>
      <c r="AF96" s="48" t="s">
        <v>1125</v>
      </c>
      <c r="AG96" s="48" t="s">
        <v>38</v>
      </c>
      <c r="AH96" s="48"/>
      <c r="AI96" s="50"/>
      <c r="AJ96" s="50">
        <v>5000000</v>
      </c>
      <c r="AK96" s="50">
        <v>2500000</v>
      </c>
      <c r="AL96" s="50"/>
      <c r="AM96" s="50"/>
      <c r="AN96" s="50">
        <v>150208610</v>
      </c>
      <c r="AO96" s="48" t="s">
        <v>34</v>
      </c>
      <c r="AP96" s="50">
        <v>250000</v>
      </c>
      <c r="AQ96" s="50">
        <v>6500000</v>
      </c>
      <c r="AR96" s="50"/>
      <c r="AS96" s="48"/>
      <c r="AT96" s="48" t="s">
        <v>1126</v>
      </c>
      <c r="AU96" s="54">
        <v>0.6</v>
      </c>
      <c r="AV96" s="48" t="s">
        <v>38</v>
      </c>
      <c r="AW96" s="53">
        <v>45551</v>
      </c>
      <c r="AX96" s="53">
        <v>45364</v>
      </c>
      <c r="AY96" s="53">
        <v>46983</v>
      </c>
      <c r="AZ96" s="48" t="s">
        <v>437</v>
      </c>
      <c r="BA96" s="48" t="s">
        <v>292</v>
      </c>
      <c r="BB96" s="48"/>
      <c r="BC96" s="48"/>
      <c r="BD96" s="48"/>
      <c r="BE96" s="48"/>
      <c r="BF96" s="48"/>
      <c r="BG96" s="48"/>
      <c r="BH96" s="48"/>
      <c r="BI96" s="48"/>
      <c r="BJ96" s="48"/>
      <c r="BK96" s="48"/>
      <c r="BL96" s="48"/>
      <c r="BM96" s="48"/>
      <c r="BN96" s="48"/>
      <c r="BO96" s="48"/>
      <c r="BP96" s="48"/>
      <c r="BQ96" s="48"/>
      <c r="BR96" s="48"/>
      <c r="BS96" s="48"/>
      <c r="BT96" s="48"/>
      <c r="BU96" s="48"/>
      <c r="BV96" s="48"/>
      <c r="BW96" s="48"/>
      <c r="BX96" s="48" t="s">
        <v>417</v>
      </c>
      <c r="BY96" s="48" t="s">
        <v>1127</v>
      </c>
      <c r="BZ96" s="48" t="s">
        <v>34</v>
      </c>
      <c r="CA96" s="48" t="s">
        <v>38</v>
      </c>
      <c r="CB96" s="48"/>
      <c r="CC96" s="48" t="s">
        <v>34</v>
      </c>
      <c r="CD96" s="48">
        <v>2040</v>
      </c>
      <c r="CE96" s="48" t="s">
        <v>1128</v>
      </c>
      <c r="CF96" s="48"/>
      <c r="CG96" s="48"/>
      <c r="CH96" s="48"/>
      <c r="CI96" s="48"/>
      <c r="CJ96" s="48"/>
      <c r="CK96" s="48"/>
      <c r="CL96" s="48"/>
      <c r="CM96" s="48"/>
      <c r="CN96" s="48"/>
      <c r="CO96" s="48" t="s">
        <v>34</v>
      </c>
      <c r="CP96" s="50">
        <v>5000000</v>
      </c>
      <c r="CQ96" s="50">
        <v>2500000</v>
      </c>
      <c r="CR96" s="50">
        <v>5000000</v>
      </c>
      <c r="CS96" s="50">
        <v>2500000</v>
      </c>
      <c r="CT96" s="50">
        <v>5000000</v>
      </c>
      <c r="CU96" s="50">
        <v>2500000</v>
      </c>
      <c r="CV96" s="50"/>
      <c r="CW96" s="50"/>
      <c r="CX96" s="50"/>
      <c r="CY96" s="50"/>
      <c r="CZ96" s="48" t="s">
        <v>1129</v>
      </c>
    </row>
    <row r="97" spans="1:104" s="39" customFormat="1" ht="270" x14ac:dyDescent="0.25">
      <c r="A97" s="48">
        <v>85</v>
      </c>
      <c r="B97" s="48" t="s">
        <v>748</v>
      </c>
      <c r="C97" s="48" t="s">
        <v>749</v>
      </c>
      <c r="D97" s="48" t="s">
        <v>750</v>
      </c>
      <c r="E97" s="48" t="s">
        <v>748</v>
      </c>
      <c r="F97" s="48" t="s">
        <v>751</v>
      </c>
      <c r="G97" s="48" t="s">
        <v>1130</v>
      </c>
      <c r="H97" s="48" t="s">
        <v>1131</v>
      </c>
      <c r="I97" s="48" t="s">
        <v>1132</v>
      </c>
      <c r="J97" s="48" t="s">
        <v>210</v>
      </c>
      <c r="K97" s="48" t="s">
        <v>257</v>
      </c>
      <c r="L97" s="48">
        <v>28.569499824234502</v>
      </c>
      <c r="M97" s="48">
        <v>-81.545291354631004</v>
      </c>
      <c r="N97" s="48" t="s">
        <v>38</v>
      </c>
      <c r="O97" s="48" t="s">
        <v>1133</v>
      </c>
      <c r="P97" s="48" t="s">
        <v>405</v>
      </c>
      <c r="Q97" s="48" t="s">
        <v>609</v>
      </c>
      <c r="R97" s="48" t="s">
        <v>34</v>
      </c>
      <c r="S97" s="48" t="s">
        <v>34</v>
      </c>
      <c r="T97" s="48" t="s">
        <v>1134</v>
      </c>
      <c r="U97" s="48" t="s">
        <v>408</v>
      </c>
      <c r="V97" s="48" t="s">
        <v>1135</v>
      </c>
      <c r="W97" s="48" t="s">
        <v>40</v>
      </c>
      <c r="X97" s="48" t="s">
        <v>38</v>
      </c>
      <c r="Y97" s="48"/>
      <c r="Z97" s="48">
        <v>480</v>
      </c>
      <c r="AA97" s="48"/>
      <c r="AB97" s="48">
        <v>1.7000000000000001E-2</v>
      </c>
      <c r="AC97" s="48">
        <v>0</v>
      </c>
      <c r="AD97" s="48" t="s">
        <v>433</v>
      </c>
      <c r="AE97" s="48" t="s">
        <v>1136</v>
      </c>
      <c r="AF97" s="48"/>
      <c r="AG97" s="48" t="s">
        <v>38</v>
      </c>
      <c r="AH97" s="48"/>
      <c r="AI97" s="50"/>
      <c r="AJ97" s="50">
        <v>700000</v>
      </c>
      <c r="AK97" s="50">
        <v>2347505</v>
      </c>
      <c r="AL97" s="50"/>
      <c r="AM97" s="50"/>
      <c r="AN97" s="50">
        <v>700000</v>
      </c>
      <c r="AO97" s="48" t="s">
        <v>34</v>
      </c>
      <c r="AP97" s="50">
        <v>20000</v>
      </c>
      <c r="AQ97" s="50"/>
      <c r="AR97" s="50"/>
      <c r="AS97" s="48"/>
      <c r="AT97" s="48" t="s">
        <v>1137</v>
      </c>
      <c r="AU97" s="54">
        <v>0.9</v>
      </c>
      <c r="AV97" s="48" t="s">
        <v>38</v>
      </c>
      <c r="AW97" s="53"/>
      <c r="AX97" s="53">
        <v>45778</v>
      </c>
      <c r="AY97" s="53">
        <v>46265</v>
      </c>
      <c r="AZ97" s="48"/>
      <c r="BA97" s="48" t="s">
        <v>291</v>
      </c>
      <c r="BB97" s="48"/>
      <c r="BC97" s="48"/>
      <c r="BD97" s="48"/>
      <c r="BE97" s="48"/>
      <c r="BF97" s="48"/>
      <c r="BG97" s="48"/>
      <c r="BH97" s="48"/>
      <c r="BI97" s="48" t="s">
        <v>1138</v>
      </c>
      <c r="BJ97" s="48" t="s">
        <v>34</v>
      </c>
      <c r="BK97" s="48"/>
      <c r="BL97" s="48" t="s">
        <v>1139</v>
      </c>
      <c r="BM97" s="48" t="s">
        <v>34</v>
      </c>
      <c r="BN97" s="48" t="s">
        <v>1140</v>
      </c>
      <c r="BO97" s="48" t="s">
        <v>34</v>
      </c>
      <c r="BP97" s="48" t="s">
        <v>467</v>
      </c>
      <c r="BQ97" s="48">
        <v>41</v>
      </c>
      <c r="BR97" s="48">
        <v>0</v>
      </c>
      <c r="BS97" s="48">
        <v>45</v>
      </c>
      <c r="BT97" s="48">
        <v>44</v>
      </c>
      <c r="BU97" s="48">
        <v>16</v>
      </c>
      <c r="BV97" s="48" t="s">
        <v>34</v>
      </c>
      <c r="BW97" s="48" t="s">
        <v>34</v>
      </c>
      <c r="BX97" s="48"/>
      <c r="BY97" s="48"/>
      <c r="BZ97" s="48"/>
      <c r="CA97" s="48"/>
      <c r="CB97" s="48"/>
      <c r="CC97" s="48"/>
      <c r="CD97" s="48"/>
      <c r="CE97" s="48"/>
      <c r="CF97" s="48"/>
      <c r="CG97" s="48"/>
      <c r="CH97" s="48"/>
      <c r="CI97" s="48"/>
      <c r="CJ97" s="48"/>
      <c r="CK97" s="48"/>
      <c r="CL97" s="48"/>
      <c r="CM97" s="48"/>
      <c r="CN97" s="48"/>
      <c r="CO97" s="48" t="s">
        <v>34</v>
      </c>
      <c r="CP97" s="50">
        <v>100000</v>
      </c>
      <c r="CQ97" s="50">
        <v>73190</v>
      </c>
      <c r="CR97" s="50">
        <v>600000</v>
      </c>
      <c r="CS97" s="50">
        <v>449574</v>
      </c>
      <c r="CT97" s="50"/>
      <c r="CU97" s="50"/>
      <c r="CV97" s="50"/>
      <c r="CW97" s="50"/>
      <c r="CX97" s="50"/>
      <c r="CY97" s="50"/>
      <c r="CZ97" s="48" t="s">
        <v>1141</v>
      </c>
    </row>
    <row r="98" spans="1:104" s="39" customFormat="1" ht="270" x14ac:dyDescent="0.25">
      <c r="A98" s="48">
        <v>86</v>
      </c>
      <c r="B98" s="48" t="s">
        <v>1142</v>
      </c>
      <c r="C98" s="48" t="s">
        <v>1143</v>
      </c>
      <c r="D98" s="48" t="s">
        <v>1144</v>
      </c>
      <c r="E98" s="48" t="s">
        <v>1142</v>
      </c>
      <c r="F98" s="48" t="s">
        <v>1145</v>
      </c>
      <c r="G98" s="48" t="s">
        <v>1146</v>
      </c>
      <c r="H98" s="48" t="s">
        <v>1147</v>
      </c>
      <c r="I98" s="48" t="s">
        <v>1148</v>
      </c>
      <c r="J98" s="48" t="s">
        <v>199</v>
      </c>
      <c r="K98" s="48" t="s">
        <v>257</v>
      </c>
      <c r="L98" s="48">
        <v>28.608693540367</v>
      </c>
      <c r="M98" s="48">
        <v>-81.290352344512897</v>
      </c>
      <c r="N98" s="48" t="s">
        <v>34</v>
      </c>
      <c r="O98" s="48" t="s">
        <v>1149</v>
      </c>
      <c r="P98" s="48" t="s">
        <v>405</v>
      </c>
      <c r="Q98" s="48" t="s">
        <v>609</v>
      </c>
      <c r="R98" s="48" t="s">
        <v>34</v>
      </c>
      <c r="S98" s="48" t="s">
        <v>532</v>
      </c>
      <c r="T98" s="48"/>
      <c r="U98" s="48"/>
      <c r="V98" s="48"/>
      <c r="W98" s="48" t="s">
        <v>32</v>
      </c>
      <c r="X98" s="48" t="s">
        <v>410</v>
      </c>
      <c r="Y98" s="48"/>
      <c r="Z98" s="48">
        <v>5000</v>
      </c>
      <c r="AA98" s="48"/>
      <c r="AB98" s="48">
        <v>4995</v>
      </c>
      <c r="AC98" s="48">
        <v>5000</v>
      </c>
      <c r="AD98" s="48"/>
      <c r="AE98" s="48" t="s">
        <v>1150</v>
      </c>
      <c r="AF98" s="48"/>
      <c r="AG98" s="48" t="s">
        <v>38</v>
      </c>
      <c r="AH98" s="48"/>
      <c r="AI98" s="50"/>
      <c r="AJ98" s="50">
        <v>250000</v>
      </c>
      <c r="AK98" s="50"/>
      <c r="AL98" s="50"/>
      <c r="AM98" s="50"/>
      <c r="AN98" s="50">
        <v>250000</v>
      </c>
      <c r="AO98" s="48" t="s">
        <v>38</v>
      </c>
      <c r="AP98" s="50"/>
      <c r="AQ98" s="50"/>
      <c r="AR98" s="50"/>
      <c r="AS98" s="48"/>
      <c r="AT98" s="48" t="s">
        <v>1151</v>
      </c>
      <c r="AU98" s="54">
        <v>0</v>
      </c>
      <c r="AV98" s="48" t="s">
        <v>38</v>
      </c>
      <c r="AW98" s="53">
        <v>45597</v>
      </c>
      <c r="AX98" s="53">
        <v>45658</v>
      </c>
      <c r="AY98" s="53">
        <v>45809</v>
      </c>
      <c r="AZ98" s="48" t="s">
        <v>437</v>
      </c>
      <c r="BA98" s="48" t="s">
        <v>291</v>
      </c>
      <c r="BB98" s="48"/>
      <c r="BC98" s="48"/>
      <c r="BD98" s="48"/>
      <c r="BE98" s="48"/>
      <c r="BF98" s="48"/>
      <c r="BG98" s="48"/>
      <c r="BH98" s="48"/>
      <c r="BI98" s="48" t="s">
        <v>1152</v>
      </c>
      <c r="BJ98" s="48" t="s">
        <v>34</v>
      </c>
      <c r="BK98" s="48"/>
      <c r="BL98" s="48" t="s">
        <v>1153</v>
      </c>
      <c r="BM98" s="48" t="s">
        <v>38</v>
      </c>
      <c r="BN98" s="48" t="s">
        <v>1154</v>
      </c>
      <c r="BO98" s="48" t="s">
        <v>34</v>
      </c>
      <c r="BP98" s="48" t="s">
        <v>467</v>
      </c>
      <c r="BQ98" s="48">
        <v>1</v>
      </c>
      <c r="BR98" s="48">
        <v>1</v>
      </c>
      <c r="BS98" s="48">
        <v>1</v>
      </c>
      <c r="BT98" s="48">
        <v>1</v>
      </c>
      <c r="BU98" s="48">
        <v>1</v>
      </c>
      <c r="BV98" s="48" t="s">
        <v>38</v>
      </c>
      <c r="BW98" s="48" t="s">
        <v>34</v>
      </c>
      <c r="BX98" s="48"/>
      <c r="BY98" s="48"/>
      <c r="BZ98" s="48"/>
      <c r="CA98" s="48"/>
      <c r="CB98" s="48"/>
      <c r="CC98" s="48"/>
      <c r="CD98" s="48"/>
      <c r="CE98" s="48"/>
      <c r="CF98" s="48"/>
      <c r="CG98" s="48"/>
      <c r="CH98" s="48"/>
      <c r="CI98" s="48"/>
      <c r="CJ98" s="48"/>
      <c r="CK98" s="48"/>
      <c r="CL98" s="48"/>
      <c r="CM98" s="48"/>
      <c r="CN98" s="48"/>
      <c r="CO98" s="48" t="s">
        <v>38</v>
      </c>
      <c r="CP98" s="50"/>
      <c r="CQ98" s="50"/>
      <c r="CR98" s="50"/>
      <c r="CS98" s="50"/>
      <c r="CT98" s="50"/>
      <c r="CU98" s="50"/>
      <c r="CV98" s="50"/>
      <c r="CW98" s="50"/>
      <c r="CX98" s="50"/>
      <c r="CY98" s="50"/>
      <c r="CZ98" s="48" t="s">
        <v>1155</v>
      </c>
    </row>
    <row r="99" spans="1:104" s="39" customFormat="1" ht="409.5" x14ac:dyDescent="0.25">
      <c r="A99" s="48">
        <v>87</v>
      </c>
      <c r="B99" s="48" t="s">
        <v>878</v>
      </c>
      <c r="C99" s="48" t="s">
        <v>879</v>
      </c>
      <c r="D99" s="48" t="s">
        <v>880</v>
      </c>
      <c r="E99" s="48" t="s">
        <v>881</v>
      </c>
      <c r="F99" s="48" t="s">
        <v>882</v>
      </c>
      <c r="G99" s="48" t="s">
        <v>1156</v>
      </c>
      <c r="H99" s="48" t="s">
        <v>1157</v>
      </c>
      <c r="I99" s="48" t="s">
        <v>1158</v>
      </c>
      <c r="J99" s="48" t="s">
        <v>882</v>
      </c>
      <c r="K99" s="48" t="s">
        <v>257</v>
      </c>
      <c r="L99" s="48">
        <v>28.704253658832901</v>
      </c>
      <c r="M99" s="48">
        <v>-81.493845212234902</v>
      </c>
      <c r="N99" s="48" t="s">
        <v>38</v>
      </c>
      <c r="O99" s="48" t="s">
        <v>887</v>
      </c>
      <c r="P99" s="48" t="s">
        <v>405</v>
      </c>
      <c r="Q99" s="48" t="s">
        <v>609</v>
      </c>
      <c r="R99" s="48" t="s">
        <v>34</v>
      </c>
      <c r="S99" s="48" t="s">
        <v>532</v>
      </c>
      <c r="T99" s="48"/>
      <c r="U99" s="48"/>
      <c r="V99" s="48"/>
      <c r="W99" s="48" t="s">
        <v>40</v>
      </c>
      <c r="X99" s="48" t="s">
        <v>38</v>
      </c>
      <c r="Y99" s="48"/>
      <c r="Z99" s="48">
        <v>866</v>
      </c>
      <c r="AA99" s="48"/>
      <c r="AB99" s="48">
        <v>1.4E-2</v>
      </c>
      <c r="AC99" s="48">
        <v>0</v>
      </c>
      <c r="AD99" s="48" t="s">
        <v>534</v>
      </c>
      <c r="AE99" s="48" t="s">
        <v>1159</v>
      </c>
      <c r="AF99" s="48" t="s">
        <v>1160</v>
      </c>
      <c r="AG99" s="48" t="s">
        <v>38</v>
      </c>
      <c r="AH99" s="48"/>
      <c r="AI99" s="50"/>
      <c r="AJ99" s="50">
        <v>3900000</v>
      </c>
      <c r="AK99" s="50">
        <v>1500000</v>
      </c>
      <c r="AL99" s="50">
        <v>0</v>
      </c>
      <c r="AM99" s="50">
        <v>600000</v>
      </c>
      <c r="AN99" s="50">
        <v>6000000</v>
      </c>
      <c r="AO99" s="48" t="s">
        <v>34</v>
      </c>
      <c r="AP99" s="50">
        <v>914400</v>
      </c>
      <c r="AQ99" s="50">
        <v>4800000</v>
      </c>
      <c r="AR99" s="50">
        <v>285000</v>
      </c>
      <c r="AS99" s="48" t="s">
        <v>1161</v>
      </c>
      <c r="AT99" s="48" t="s">
        <v>1162</v>
      </c>
      <c r="AU99" s="54">
        <v>0</v>
      </c>
      <c r="AV99" s="48" t="s">
        <v>38</v>
      </c>
      <c r="AW99" s="53">
        <v>46380</v>
      </c>
      <c r="AX99" s="53">
        <v>46258</v>
      </c>
      <c r="AY99" s="53">
        <v>46797</v>
      </c>
      <c r="AZ99" s="48"/>
      <c r="BA99" s="48" t="s">
        <v>291</v>
      </c>
      <c r="BB99" s="48"/>
      <c r="BC99" s="48"/>
      <c r="BD99" s="48"/>
      <c r="BE99" s="48"/>
      <c r="BF99" s="48"/>
      <c r="BG99" s="48"/>
      <c r="BH99" s="48"/>
      <c r="BI99" s="48" t="s">
        <v>892</v>
      </c>
      <c r="BJ99" s="48" t="s">
        <v>34</v>
      </c>
      <c r="BK99" s="48"/>
      <c r="BL99" s="48" t="s">
        <v>1163</v>
      </c>
      <c r="BM99" s="48" t="s">
        <v>38</v>
      </c>
      <c r="BN99" s="48" t="s">
        <v>1164</v>
      </c>
      <c r="BO99" s="48" t="s">
        <v>34</v>
      </c>
      <c r="BP99" s="48" t="s">
        <v>441</v>
      </c>
      <c r="BQ99" s="48">
        <v>80</v>
      </c>
      <c r="BR99" s="48">
        <v>0</v>
      </c>
      <c r="BS99" s="48">
        <v>80</v>
      </c>
      <c r="BT99" s="48">
        <v>80</v>
      </c>
      <c r="BU99" s="48">
        <v>33</v>
      </c>
      <c r="BV99" s="48" t="s">
        <v>34</v>
      </c>
      <c r="BW99" s="48" t="s">
        <v>34</v>
      </c>
      <c r="BX99" s="48"/>
      <c r="BY99" s="48"/>
      <c r="BZ99" s="48"/>
      <c r="CA99" s="48"/>
      <c r="CB99" s="48"/>
      <c r="CC99" s="48"/>
      <c r="CD99" s="48"/>
      <c r="CE99" s="48"/>
      <c r="CF99" s="48"/>
      <c r="CG99" s="48"/>
      <c r="CH99" s="48"/>
      <c r="CI99" s="48"/>
      <c r="CJ99" s="48"/>
      <c r="CK99" s="48"/>
      <c r="CL99" s="48"/>
      <c r="CM99" s="48"/>
      <c r="CN99" s="48"/>
      <c r="CO99" s="48" t="s">
        <v>34</v>
      </c>
      <c r="CP99" s="50">
        <v>212940</v>
      </c>
      <c r="CQ99" s="50">
        <v>114600</v>
      </c>
      <c r="CR99" s="50">
        <v>596392.06999999995</v>
      </c>
      <c r="CS99" s="50">
        <v>321134.19</v>
      </c>
      <c r="CT99" s="50">
        <v>2114860.34</v>
      </c>
      <c r="CU99" s="50">
        <v>1138770.95</v>
      </c>
      <c r="CV99" s="50">
        <v>975807.6</v>
      </c>
      <c r="CW99" s="50">
        <v>525434.86</v>
      </c>
      <c r="CX99" s="50"/>
      <c r="CY99" s="50"/>
      <c r="CZ99" s="48" t="s">
        <v>1165</v>
      </c>
    </row>
    <row r="100" spans="1:104" s="39" customFormat="1" ht="240" x14ac:dyDescent="0.25">
      <c r="A100" s="48">
        <v>88</v>
      </c>
      <c r="B100" s="48" t="s">
        <v>1166</v>
      </c>
      <c r="C100" s="48" t="s">
        <v>1167</v>
      </c>
      <c r="D100" s="48" t="s">
        <v>1168</v>
      </c>
      <c r="E100" s="48" t="s">
        <v>1166</v>
      </c>
      <c r="F100" s="48" t="s">
        <v>1169</v>
      </c>
      <c r="G100" s="48" t="s">
        <v>1170</v>
      </c>
      <c r="H100" s="48" t="s">
        <v>1171</v>
      </c>
      <c r="I100" s="48" t="s">
        <v>1172</v>
      </c>
      <c r="J100" s="48" t="s">
        <v>90</v>
      </c>
      <c r="K100" s="48" t="s">
        <v>488</v>
      </c>
      <c r="L100" s="48">
        <v>30.595911948862302</v>
      </c>
      <c r="M100" s="48">
        <v>-84.217723030242595</v>
      </c>
      <c r="N100" s="48" t="s">
        <v>38</v>
      </c>
      <c r="O100" s="48" t="s">
        <v>87</v>
      </c>
      <c r="P100" s="48" t="s">
        <v>405</v>
      </c>
      <c r="Q100" s="48" t="s">
        <v>691</v>
      </c>
      <c r="R100" s="48" t="s">
        <v>38</v>
      </c>
      <c r="S100" s="48" t="s">
        <v>38</v>
      </c>
      <c r="T100" s="48"/>
      <c r="U100" s="48"/>
      <c r="V100" s="48"/>
      <c r="W100" s="48" t="s">
        <v>32</v>
      </c>
      <c r="X100" s="48" t="s">
        <v>38</v>
      </c>
      <c r="Y100" s="48"/>
      <c r="Z100" s="48">
        <v>6010</v>
      </c>
      <c r="AA100" s="48"/>
      <c r="AB100" s="48">
        <v>0</v>
      </c>
      <c r="AC100" s="48">
        <v>0</v>
      </c>
      <c r="AD100" s="48" t="s">
        <v>411</v>
      </c>
      <c r="AE100" s="48" t="s">
        <v>1173</v>
      </c>
      <c r="AF100" s="48" t="s">
        <v>1174</v>
      </c>
      <c r="AG100" s="48" t="s">
        <v>34</v>
      </c>
      <c r="AH100" s="48" t="s">
        <v>1175</v>
      </c>
      <c r="AI100" s="50">
        <v>775000</v>
      </c>
      <c r="AJ100" s="50">
        <v>1091200</v>
      </c>
      <c r="AK100" s="50">
        <v>1091200</v>
      </c>
      <c r="AL100" s="50"/>
      <c r="AM100" s="50"/>
      <c r="AN100" s="50">
        <v>2182400</v>
      </c>
      <c r="AO100" s="48" t="s">
        <v>34</v>
      </c>
      <c r="AP100" s="50"/>
      <c r="AQ100" s="50">
        <v>165000</v>
      </c>
      <c r="AR100" s="50">
        <v>183400</v>
      </c>
      <c r="AS100" s="48" t="s">
        <v>1176</v>
      </c>
      <c r="AT100" s="48" t="s">
        <v>1177</v>
      </c>
      <c r="AU100" s="54">
        <v>0.9</v>
      </c>
      <c r="AV100" s="48" t="s">
        <v>38</v>
      </c>
      <c r="AW100" s="53">
        <v>45657</v>
      </c>
      <c r="AX100" s="53">
        <v>45747</v>
      </c>
      <c r="AY100" s="53">
        <v>46387</v>
      </c>
      <c r="AZ100" s="48" t="s">
        <v>437</v>
      </c>
      <c r="BA100" s="48" t="s">
        <v>292</v>
      </c>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t="s">
        <v>417</v>
      </c>
      <c r="BY100" s="48" t="s">
        <v>1178</v>
      </c>
      <c r="BZ100" s="48" t="s">
        <v>38</v>
      </c>
      <c r="CA100" s="48" t="s">
        <v>38</v>
      </c>
      <c r="CB100" s="48"/>
      <c r="CC100" s="48" t="s">
        <v>34</v>
      </c>
      <c r="CD100" s="48">
        <v>2035</v>
      </c>
      <c r="CE100" s="48" t="s">
        <v>1179</v>
      </c>
      <c r="CF100" s="48"/>
      <c r="CG100" s="48"/>
      <c r="CH100" s="48"/>
      <c r="CI100" s="48"/>
      <c r="CJ100" s="48"/>
      <c r="CK100" s="48"/>
      <c r="CL100" s="48"/>
      <c r="CM100" s="48"/>
      <c r="CN100" s="48"/>
      <c r="CO100" s="48" t="s">
        <v>38</v>
      </c>
      <c r="CP100" s="50"/>
      <c r="CQ100" s="50"/>
      <c r="CR100" s="50"/>
      <c r="CS100" s="50"/>
      <c r="CT100" s="50"/>
      <c r="CU100" s="50"/>
      <c r="CV100" s="50"/>
      <c r="CW100" s="50"/>
      <c r="CX100" s="50"/>
      <c r="CY100" s="50"/>
      <c r="CZ100" s="48" t="s">
        <v>1180</v>
      </c>
    </row>
    <row r="101" spans="1:104" s="39" customFormat="1" ht="409.5" x14ac:dyDescent="0.25">
      <c r="A101" s="48">
        <v>89</v>
      </c>
      <c r="B101" s="48" t="s">
        <v>878</v>
      </c>
      <c r="C101" s="48" t="s">
        <v>879</v>
      </c>
      <c r="D101" s="48" t="s">
        <v>880</v>
      </c>
      <c r="E101" s="48" t="s">
        <v>881</v>
      </c>
      <c r="F101" s="48" t="s">
        <v>796</v>
      </c>
      <c r="G101" s="48" t="s">
        <v>1181</v>
      </c>
      <c r="H101" s="48" t="s">
        <v>1182</v>
      </c>
      <c r="I101" s="48" t="s">
        <v>1183</v>
      </c>
      <c r="J101" s="48" t="s">
        <v>796</v>
      </c>
      <c r="K101" s="48" t="s">
        <v>257</v>
      </c>
      <c r="L101" s="48">
        <v>28.699124433598801</v>
      </c>
      <c r="M101" s="48">
        <v>-81.491946557369602</v>
      </c>
      <c r="N101" s="48" t="s">
        <v>38</v>
      </c>
      <c r="O101" s="48" t="s">
        <v>887</v>
      </c>
      <c r="P101" s="48" t="s">
        <v>405</v>
      </c>
      <c r="Q101" s="48" t="s">
        <v>609</v>
      </c>
      <c r="R101" s="48" t="s">
        <v>34</v>
      </c>
      <c r="S101" s="48" t="s">
        <v>532</v>
      </c>
      <c r="T101" s="48"/>
      <c r="U101" s="48"/>
      <c r="V101" s="48"/>
      <c r="W101" s="48" t="s">
        <v>40</v>
      </c>
      <c r="X101" s="48" t="s">
        <v>38</v>
      </c>
      <c r="Y101" s="48"/>
      <c r="Z101" s="48">
        <v>1559</v>
      </c>
      <c r="AA101" s="48"/>
      <c r="AB101" s="48">
        <v>2.5999999999999999E-2</v>
      </c>
      <c r="AC101" s="48">
        <v>0</v>
      </c>
      <c r="AD101" s="48" t="s">
        <v>534</v>
      </c>
      <c r="AE101" s="48" t="s">
        <v>1159</v>
      </c>
      <c r="AF101" s="48" t="s">
        <v>1160</v>
      </c>
      <c r="AG101" s="48" t="s">
        <v>38</v>
      </c>
      <c r="AH101" s="48"/>
      <c r="AI101" s="50"/>
      <c r="AJ101" s="50">
        <v>7020000</v>
      </c>
      <c r="AK101" s="50">
        <v>2700000</v>
      </c>
      <c r="AL101" s="50"/>
      <c r="AM101" s="50">
        <v>1080000</v>
      </c>
      <c r="AN101" s="50">
        <v>10800000</v>
      </c>
      <c r="AO101" s="48" t="s">
        <v>34</v>
      </c>
      <c r="AP101" s="50">
        <v>1645920</v>
      </c>
      <c r="AQ101" s="50">
        <v>8640000</v>
      </c>
      <c r="AR101" s="50">
        <v>514080</v>
      </c>
      <c r="AS101" s="48" t="s">
        <v>1184</v>
      </c>
      <c r="AT101" s="48" t="s">
        <v>1162</v>
      </c>
      <c r="AU101" s="54">
        <v>0</v>
      </c>
      <c r="AV101" s="48" t="s">
        <v>38</v>
      </c>
      <c r="AW101" s="53">
        <v>46046</v>
      </c>
      <c r="AX101" s="53">
        <v>46258</v>
      </c>
      <c r="AY101" s="53">
        <v>46797</v>
      </c>
      <c r="AZ101" s="48"/>
      <c r="BA101" s="48" t="s">
        <v>291</v>
      </c>
      <c r="BB101" s="48"/>
      <c r="BC101" s="48"/>
      <c r="BD101" s="48"/>
      <c r="BE101" s="48"/>
      <c r="BF101" s="48"/>
      <c r="BG101" s="48"/>
      <c r="BH101" s="48"/>
      <c r="BI101" s="48" t="s">
        <v>892</v>
      </c>
      <c r="BJ101" s="48" t="s">
        <v>34</v>
      </c>
      <c r="BK101" s="48"/>
      <c r="BL101" s="48" t="s">
        <v>1163</v>
      </c>
      <c r="BM101" s="48" t="s">
        <v>38</v>
      </c>
      <c r="BN101" s="48" t="s">
        <v>1164</v>
      </c>
      <c r="BO101" s="48" t="s">
        <v>34</v>
      </c>
      <c r="BP101" s="48" t="s">
        <v>441</v>
      </c>
      <c r="BQ101" s="48">
        <v>144</v>
      </c>
      <c r="BR101" s="48">
        <v>0</v>
      </c>
      <c r="BS101" s="48">
        <v>144</v>
      </c>
      <c r="BT101" s="48">
        <v>144</v>
      </c>
      <c r="BU101" s="48">
        <v>23</v>
      </c>
      <c r="BV101" s="48" t="s">
        <v>34</v>
      </c>
      <c r="BW101" s="48" t="s">
        <v>34</v>
      </c>
      <c r="BX101" s="48"/>
      <c r="BY101" s="48"/>
      <c r="BZ101" s="48"/>
      <c r="CA101" s="48"/>
      <c r="CB101" s="48"/>
      <c r="CC101" s="48"/>
      <c r="CD101" s="48"/>
      <c r="CE101" s="48"/>
      <c r="CF101" s="48"/>
      <c r="CG101" s="48"/>
      <c r="CH101" s="48"/>
      <c r="CI101" s="48"/>
      <c r="CJ101" s="48"/>
      <c r="CK101" s="48"/>
      <c r="CL101" s="48"/>
      <c r="CM101" s="48"/>
      <c r="CN101" s="48"/>
      <c r="CO101" s="48" t="s">
        <v>34</v>
      </c>
      <c r="CP101" s="50">
        <v>383292</v>
      </c>
      <c r="CQ101" s="50">
        <v>206388</v>
      </c>
      <c r="CR101" s="50">
        <v>1073505.72</v>
      </c>
      <c r="CS101" s="50">
        <v>578041.54</v>
      </c>
      <c r="CT101" s="50">
        <v>3806748.6</v>
      </c>
      <c r="CU101" s="50">
        <v>2049787.71</v>
      </c>
      <c r="CV101" s="50">
        <v>1756453.68</v>
      </c>
      <c r="CW101" s="50">
        <v>945782.75</v>
      </c>
      <c r="CX101" s="50"/>
      <c r="CY101" s="50"/>
      <c r="CZ101" s="48" t="s">
        <v>1185</v>
      </c>
    </row>
    <row r="102" spans="1:104" s="39" customFormat="1" ht="409.5" x14ac:dyDescent="0.25">
      <c r="A102" s="48">
        <v>90</v>
      </c>
      <c r="B102" s="48" t="s">
        <v>1186</v>
      </c>
      <c r="C102" s="48" t="s">
        <v>1187</v>
      </c>
      <c r="D102" s="48" t="s">
        <v>1188</v>
      </c>
      <c r="E102" s="48" t="s">
        <v>1186</v>
      </c>
      <c r="F102" s="48" t="s">
        <v>1189</v>
      </c>
      <c r="G102" s="48" t="s">
        <v>1190</v>
      </c>
      <c r="H102" s="48" t="s">
        <v>1191</v>
      </c>
      <c r="I102" s="48" t="s">
        <v>1192</v>
      </c>
      <c r="J102" s="48" t="s">
        <v>126</v>
      </c>
      <c r="K102" s="48" t="s">
        <v>402</v>
      </c>
      <c r="L102" s="48">
        <v>29.620592954769499</v>
      </c>
      <c r="M102" s="48">
        <v>-82.4748904409864</v>
      </c>
      <c r="N102" s="48" t="s">
        <v>38</v>
      </c>
      <c r="O102" s="48" t="s">
        <v>530</v>
      </c>
      <c r="P102" s="48" t="s">
        <v>405</v>
      </c>
      <c r="Q102" s="48" t="s">
        <v>531</v>
      </c>
      <c r="R102" s="48" t="s">
        <v>38</v>
      </c>
      <c r="S102" s="48" t="s">
        <v>532</v>
      </c>
      <c r="T102" s="48"/>
      <c r="U102" s="48"/>
      <c r="V102" s="48"/>
      <c r="W102" s="48" t="s">
        <v>43</v>
      </c>
      <c r="X102" s="48" t="s">
        <v>34</v>
      </c>
      <c r="Y102" s="48" t="s">
        <v>533</v>
      </c>
      <c r="Z102" s="48">
        <v>22830</v>
      </c>
      <c r="AA102" s="48"/>
      <c r="AB102" s="48">
        <v>3</v>
      </c>
      <c r="AC102" s="48">
        <v>0</v>
      </c>
      <c r="AD102" s="48" t="s">
        <v>534</v>
      </c>
      <c r="AE102" s="48" t="s">
        <v>1193</v>
      </c>
      <c r="AF102" s="48" t="s">
        <v>536</v>
      </c>
      <c r="AG102" s="48" t="s">
        <v>34</v>
      </c>
      <c r="AH102" s="48" t="s">
        <v>1194</v>
      </c>
      <c r="AI102" s="50">
        <v>6100000</v>
      </c>
      <c r="AJ102" s="50">
        <v>4000000</v>
      </c>
      <c r="AK102" s="50">
        <v>4000000</v>
      </c>
      <c r="AL102" s="50"/>
      <c r="AM102" s="50"/>
      <c r="AN102" s="50">
        <v>8000</v>
      </c>
      <c r="AO102" s="48" t="s">
        <v>34</v>
      </c>
      <c r="AP102" s="50">
        <v>400000</v>
      </c>
      <c r="AQ102" s="50">
        <v>7600000</v>
      </c>
      <c r="AR102" s="50"/>
      <c r="AS102" s="48"/>
      <c r="AT102" s="48" t="s">
        <v>1195</v>
      </c>
      <c r="AU102" s="54">
        <v>0</v>
      </c>
      <c r="AV102" s="48" t="s">
        <v>38</v>
      </c>
      <c r="AW102" s="53">
        <v>46142</v>
      </c>
      <c r="AX102" s="53">
        <v>46143</v>
      </c>
      <c r="AY102" s="53">
        <v>46660</v>
      </c>
      <c r="AZ102" s="48" t="s">
        <v>437</v>
      </c>
      <c r="BA102" s="48" t="s">
        <v>49</v>
      </c>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t="s">
        <v>1196</v>
      </c>
      <c r="CO102" s="48" t="s">
        <v>34</v>
      </c>
      <c r="CP102" s="50">
        <v>200000</v>
      </c>
      <c r="CQ102" s="50">
        <v>200000</v>
      </c>
      <c r="CR102" s="50">
        <v>500000</v>
      </c>
      <c r="CS102" s="50">
        <v>500000</v>
      </c>
      <c r="CT102" s="50">
        <v>3000000</v>
      </c>
      <c r="CU102" s="50">
        <v>3000000</v>
      </c>
      <c r="CV102" s="50">
        <v>300000</v>
      </c>
      <c r="CW102" s="50">
        <v>300000</v>
      </c>
      <c r="CX102" s="50"/>
      <c r="CY102" s="50"/>
      <c r="CZ102" s="48" t="s">
        <v>1197</v>
      </c>
    </row>
    <row r="103" spans="1:104" s="39" customFormat="1" ht="409.5" x14ac:dyDescent="0.25">
      <c r="A103" s="48">
        <v>91</v>
      </c>
      <c r="B103" s="48" t="s">
        <v>1198</v>
      </c>
      <c r="C103" s="48" t="s">
        <v>1199</v>
      </c>
      <c r="D103" s="48" t="s">
        <v>1200</v>
      </c>
      <c r="E103" s="48" t="s">
        <v>1201</v>
      </c>
      <c r="F103" s="48" t="s">
        <v>1202</v>
      </c>
      <c r="G103" s="48" t="s">
        <v>1203</v>
      </c>
      <c r="H103" s="48" t="s">
        <v>1204</v>
      </c>
      <c r="I103" s="48" t="s">
        <v>1205</v>
      </c>
      <c r="J103" s="48" t="s">
        <v>1206</v>
      </c>
      <c r="K103" s="48" t="s">
        <v>488</v>
      </c>
      <c r="L103" s="48">
        <v>30.722081553721001</v>
      </c>
      <c r="M103" s="48">
        <v>-85.950509247721399</v>
      </c>
      <c r="N103" s="48" t="s">
        <v>34</v>
      </c>
      <c r="O103" s="48" t="s">
        <v>1207</v>
      </c>
      <c r="P103" s="48" t="s">
        <v>595</v>
      </c>
      <c r="Q103" s="48"/>
      <c r="R103" s="48"/>
      <c r="S103" s="48"/>
      <c r="T103" s="48"/>
      <c r="U103" s="48"/>
      <c r="V103" s="48"/>
      <c r="W103" s="48" t="s">
        <v>32</v>
      </c>
      <c r="X103" s="48" t="s">
        <v>38</v>
      </c>
      <c r="Y103" s="48"/>
      <c r="Z103" s="48">
        <v>0</v>
      </c>
      <c r="AA103" s="48" t="s">
        <v>411</v>
      </c>
      <c r="AB103" s="48">
        <v>0</v>
      </c>
      <c r="AC103" s="48">
        <v>0</v>
      </c>
      <c r="AD103" s="48" t="s">
        <v>411</v>
      </c>
      <c r="AE103" s="48" t="s">
        <v>1208</v>
      </c>
      <c r="AF103" s="48" t="s">
        <v>1209</v>
      </c>
      <c r="AG103" s="48" t="s">
        <v>34</v>
      </c>
      <c r="AH103" s="48" t="s">
        <v>1210</v>
      </c>
      <c r="AI103" s="50">
        <v>2000000</v>
      </c>
      <c r="AJ103" s="50">
        <v>1185893</v>
      </c>
      <c r="AK103" s="50"/>
      <c r="AL103" s="50"/>
      <c r="AM103" s="50"/>
      <c r="AN103" s="50">
        <v>3185893</v>
      </c>
      <c r="AO103" s="48" t="s">
        <v>34</v>
      </c>
      <c r="AP103" s="50"/>
      <c r="AQ103" s="50">
        <v>135261</v>
      </c>
      <c r="AR103" s="50"/>
      <c r="AS103" s="48"/>
      <c r="AT103" s="48" t="s">
        <v>1211</v>
      </c>
      <c r="AU103" s="54">
        <v>0</v>
      </c>
      <c r="AV103" s="48" t="s">
        <v>38</v>
      </c>
      <c r="AW103" s="53">
        <v>45657</v>
      </c>
      <c r="AX103" s="53">
        <v>45689</v>
      </c>
      <c r="AY103" s="53">
        <v>45931</v>
      </c>
      <c r="AZ103" s="48" t="s">
        <v>416</v>
      </c>
      <c r="BA103" s="48" t="s">
        <v>47</v>
      </c>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t="s">
        <v>1212</v>
      </c>
      <c r="CM103" s="48"/>
      <c r="CN103" s="48"/>
      <c r="CO103" s="48" t="s">
        <v>38</v>
      </c>
      <c r="CP103" s="50"/>
      <c r="CQ103" s="50"/>
      <c r="CR103" s="50"/>
      <c r="CS103" s="50"/>
      <c r="CT103" s="50"/>
      <c r="CU103" s="50"/>
      <c r="CV103" s="50"/>
      <c r="CW103" s="50"/>
      <c r="CX103" s="50"/>
      <c r="CY103" s="50"/>
      <c r="CZ103" s="48" t="s">
        <v>1213</v>
      </c>
    </row>
    <row r="104" spans="1:104" s="39" customFormat="1" ht="120" x14ac:dyDescent="0.25">
      <c r="A104" s="48">
        <v>92</v>
      </c>
      <c r="B104" s="48" t="s">
        <v>1214</v>
      </c>
      <c r="C104" s="48" t="s">
        <v>1215</v>
      </c>
      <c r="D104" s="48" t="s">
        <v>1216</v>
      </c>
      <c r="E104" s="48" t="s">
        <v>1214</v>
      </c>
      <c r="F104" s="48" t="s">
        <v>1217</v>
      </c>
      <c r="G104" s="48" t="s">
        <v>1218</v>
      </c>
      <c r="H104" s="48" t="s">
        <v>1219</v>
      </c>
      <c r="I104" s="48" t="s">
        <v>1220</v>
      </c>
      <c r="J104" s="48" t="s">
        <v>1221</v>
      </c>
      <c r="K104" s="48" t="s">
        <v>488</v>
      </c>
      <c r="L104" s="48">
        <v>30.657553908665701</v>
      </c>
      <c r="M104" s="48">
        <v>-85.905017852783203</v>
      </c>
      <c r="N104" s="48" t="s">
        <v>34</v>
      </c>
      <c r="O104" s="48" t="s">
        <v>1222</v>
      </c>
      <c r="P104" s="48" t="s">
        <v>1223</v>
      </c>
      <c r="Q104" s="48"/>
      <c r="R104" s="48"/>
      <c r="S104" s="48"/>
      <c r="T104" s="48"/>
      <c r="U104" s="48"/>
      <c r="V104" s="48"/>
      <c r="W104" s="48" t="s">
        <v>32</v>
      </c>
      <c r="X104" s="48" t="s">
        <v>38</v>
      </c>
      <c r="Y104" s="48"/>
      <c r="Z104" s="48">
        <v>0</v>
      </c>
      <c r="AA104" s="48" t="s">
        <v>534</v>
      </c>
      <c r="AB104" s="48">
        <v>0</v>
      </c>
      <c r="AC104" s="48">
        <v>0</v>
      </c>
      <c r="AD104" s="48" t="s">
        <v>534</v>
      </c>
      <c r="AE104" s="48" t="s">
        <v>475</v>
      </c>
      <c r="AF104" s="48" t="s">
        <v>1224</v>
      </c>
      <c r="AG104" s="48" t="s">
        <v>38</v>
      </c>
      <c r="AH104" s="48"/>
      <c r="AI104" s="50"/>
      <c r="AJ104" s="50">
        <v>3950000</v>
      </c>
      <c r="AK104" s="50"/>
      <c r="AL104" s="50"/>
      <c r="AM104" s="50"/>
      <c r="AN104" s="50">
        <v>3950000</v>
      </c>
      <c r="AO104" s="48" t="s">
        <v>38</v>
      </c>
      <c r="AP104" s="50"/>
      <c r="AQ104" s="50"/>
      <c r="AR104" s="50"/>
      <c r="AS104" s="48"/>
      <c r="AT104" s="48" t="s">
        <v>1225</v>
      </c>
      <c r="AU104" s="54">
        <v>0.3</v>
      </c>
      <c r="AV104" s="48" t="s">
        <v>38</v>
      </c>
      <c r="AW104" s="53">
        <v>46022</v>
      </c>
      <c r="AX104" s="53">
        <v>46023</v>
      </c>
      <c r="AY104" s="53">
        <v>46660</v>
      </c>
      <c r="AZ104" s="48" t="s">
        <v>463</v>
      </c>
      <c r="BA104" s="48" t="s">
        <v>291</v>
      </c>
      <c r="BB104" s="48"/>
      <c r="BC104" s="48"/>
      <c r="BD104" s="48"/>
      <c r="BE104" s="48"/>
      <c r="BF104" s="48"/>
      <c r="BG104" s="48"/>
      <c r="BH104" s="48"/>
      <c r="BI104" s="48" t="s">
        <v>1226</v>
      </c>
      <c r="BJ104" s="48" t="s">
        <v>38</v>
      </c>
      <c r="BK104" s="48" t="s">
        <v>1227</v>
      </c>
      <c r="BL104" s="48" t="s">
        <v>475</v>
      </c>
      <c r="BM104" s="48" t="s">
        <v>38</v>
      </c>
      <c r="BN104" s="48" t="s">
        <v>475</v>
      </c>
      <c r="BO104" s="48" t="s">
        <v>34</v>
      </c>
      <c r="BP104" s="48" t="s">
        <v>467</v>
      </c>
      <c r="BQ104" s="48">
        <v>1</v>
      </c>
      <c r="BR104" s="48">
        <v>0</v>
      </c>
      <c r="BS104" s="48">
        <v>1</v>
      </c>
      <c r="BT104" s="48">
        <v>0</v>
      </c>
      <c r="BU104" s="48">
        <v>1</v>
      </c>
      <c r="BV104" s="48" t="s">
        <v>34</v>
      </c>
      <c r="BW104" s="48" t="s">
        <v>34</v>
      </c>
      <c r="BX104" s="48"/>
      <c r="BY104" s="48"/>
      <c r="BZ104" s="48"/>
      <c r="CA104" s="48"/>
      <c r="CB104" s="48"/>
      <c r="CC104" s="48"/>
      <c r="CD104" s="48"/>
      <c r="CE104" s="48"/>
      <c r="CF104" s="48"/>
      <c r="CG104" s="48"/>
      <c r="CH104" s="48"/>
      <c r="CI104" s="48"/>
      <c r="CJ104" s="48"/>
      <c r="CK104" s="48"/>
      <c r="CL104" s="48"/>
      <c r="CM104" s="48"/>
      <c r="CN104" s="48"/>
      <c r="CO104" s="48" t="s">
        <v>34</v>
      </c>
      <c r="CP104" s="50">
        <v>1000000</v>
      </c>
      <c r="CQ104" s="50"/>
      <c r="CR104" s="50">
        <v>2950000</v>
      </c>
      <c r="CS104" s="50"/>
      <c r="CT104" s="50"/>
      <c r="CU104" s="50"/>
      <c r="CV104" s="50"/>
      <c r="CW104" s="50"/>
      <c r="CX104" s="50"/>
      <c r="CY104" s="50"/>
      <c r="CZ104" s="48"/>
    </row>
    <row r="105" spans="1:104" s="39" customFormat="1" ht="210" x14ac:dyDescent="0.25">
      <c r="A105" s="48">
        <v>93</v>
      </c>
      <c r="B105" s="48" t="s">
        <v>1166</v>
      </c>
      <c r="C105" s="48" t="s">
        <v>1167</v>
      </c>
      <c r="D105" s="48" t="s">
        <v>1168</v>
      </c>
      <c r="E105" s="48" t="s">
        <v>1166</v>
      </c>
      <c r="F105" s="48" t="s">
        <v>1169</v>
      </c>
      <c r="G105" s="48" t="s">
        <v>1228</v>
      </c>
      <c r="H105" s="48" t="s">
        <v>1229</v>
      </c>
      <c r="I105" s="48" t="s">
        <v>1230</v>
      </c>
      <c r="J105" s="48" t="s">
        <v>90</v>
      </c>
      <c r="K105" s="48" t="s">
        <v>488</v>
      </c>
      <c r="L105" s="48">
        <v>30.593040171281</v>
      </c>
      <c r="M105" s="48">
        <v>-84.220081194591998</v>
      </c>
      <c r="N105" s="48" t="s">
        <v>38</v>
      </c>
      <c r="O105" s="48" t="s">
        <v>87</v>
      </c>
      <c r="P105" s="48" t="s">
        <v>405</v>
      </c>
      <c r="Q105" s="48" t="s">
        <v>691</v>
      </c>
      <c r="R105" s="48" t="s">
        <v>38</v>
      </c>
      <c r="S105" s="48" t="s">
        <v>38</v>
      </c>
      <c r="T105" s="48"/>
      <c r="U105" s="48"/>
      <c r="V105" s="48"/>
      <c r="W105" s="48" t="s">
        <v>32</v>
      </c>
      <c r="X105" s="48" t="s">
        <v>38</v>
      </c>
      <c r="Y105" s="48"/>
      <c r="Z105" s="48">
        <v>17068</v>
      </c>
      <c r="AA105" s="48"/>
      <c r="AB105" s="48">
        <v>0</v>
      </c>
      <c r="AC105" s="48">
        <v>0</v>
      </c>
      <c r="AD105" s="48" t="s">
        <v>411</v>
      </c>
      <c r="AE105" s="48" t="s">
        <v>1231</v>
      </c>
      <c r="AF105" s="48" t="s">
        <v>1232</v>
      </c>
      <c r="AG105" s="48" t="s">
        <v>38</v>
      </c>
      <c r="AH105" s="48"/>
      <c r="AI105" s="50"/>
      <c r="AJ105" s="50">
        <v>12250000</v>
      </c>
      <c r="AK105" s="50">
        <v>12250000</v>
      </c>
      <c r="AL105" s="50"/>
      <c r="AM105" s="50"/>
      <c r="AN105" s="50">
        <v>24500000</v>
      </c>
      <c r="AO105" s="48" t="s">
        <v>34</v>
      </c>
      <c r="AP105" s="50"/>
      <c r="AQ105" s="50">
        <v>1375000</v>
      </c>
      <c r="AR105" s="50">
        <v>2100000</v>
      </c>
      <c r="AS105" s="48" t="s">
        <v>1176</v>
      </c>
      <c r="AT105" s="48" t="s">
        <v>1233</v>
      </c>
      <c r="AU105" s="54">
        <v>0.6</v>
      </c>
      <c r="AV105" s="48" t="s">
        <v>38</v>
      </c>
      <c r="AW105" s="53">
        <v>45838</v>
      </c>
      <c r="AX105" s="53">
        <v>46021</v>
      </c>
      <c r="AY105" s="53">
        <v>46751</v>
      </c>
      <c r="AZ105" s="48" t="s">
        <v>437</v>
      </c>
      <c r="BA105" s="48" t="s">
        <v>292</v>
      </c>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t="s">
        <v>1234</v>
      </c>
      <c r="BY105" s="48" t="s">
        <v>1235</v>
      </c>
      <c r="BZ105" s="48" t="s">
        <v>34</v>
      </c>
      <c r="CA105" s="48" t="s">
        <v>38</v>
      </c>
      <c r="CB105" s="48" t="s">
        <v>34</v>
      </c>
      <c r="CC105" s="48" t="s">
        <v>34</v>
      </c>
      <c r="CD105" s="48">
        <v>2040</v>
      </c>
      <c r="CE105" s="48" t="s">
        <v>1236</v>
      </c>
      <c r="CF105" s="48"/>
      <c r="CG105" s="48"/>
      <c r="CH105" s="48"/>
      <c r="CI105" s="48"/>
      <c r="CJ105" s="48"/>
      <c r="CK105" s="48"/>
      <c r="CL105" s="48"/>
      <c r="CM105" s="48"/>
      <c r="CN105" s="48"/>
      <c r="CO105" s="48" t="s">
        <v>34</v>
      </c>
      <c r="CP105" s="50">
        <v>4083333</v>
      </c>
      <c r="CQ105" s="50">
        <v>4083333</v>
      </c>
      <c r="CR105" s="50">
        <v>4083333</v>
      </c>
      <c r="CS105" s="50">
        <v>4083333</v>
      </c>
      <c r="CT105" s="50">
        <v>4083333</v>
      </c>
      <c r="CU105" s="50">
        <v>4083333</v>
      </c>
      <c r="CV105" s="50"/>
      <c r="CW105" s="50"/>
      <c r="CX105" s="50"/>
      <c r="CY105" s="50"/>
      <c r="CZ105" s="48" t="s">
        <v>1237</v>
      </c>
    </row>
    <row r="106" spans="1:104" s="39" customFormat="1" ht="165" x14ac:dyDescent="0.25">
      <c r="A106" s="48">
        <v>94</v>
      </c>
      <c r="B106" s="48" t="s">
        <v>1166</v>
      </c>
      <c r="C106" s="48" t="s">
        <v>1167</v>
      </c>
      <c r="D106" s="48" t="s">
        <v>1168</v>
      </c>
      <c r="E106" s="48" t="s">
        <v>1166</v>
      </c>
      <c r="F106" s="48" t="s">
        <v>1169</v>
      </c>
      <c r="G106" s="48" t="s">
        <v>1238</v>
      </c>
      <c r="H106" s="48" t="s">
        <v>1239</v>
      </c>
      <c r="I106" s="48" t="s">
        <v>1240</v>
      </c>
      <c r="J106" s="48" t="s">
        <v>90</v>
      </c>
      <c r="K106" s="48" t="s">
        <v>488</v>
      </c>
      <c r="L106" s="48">
        <v>30.5244944238191</v>
      </c>
      <c r="M106" s="48">
        <v>-84.377873494360301</v>
      </c>
      <c r="N106" s="48" t="s">
        <v>38</v>
      </c>
      <c r="O106" s="48" t="s">
        <v>87</v>
      </c>
      <c r="P106" s="48" t="s">
        <v>405</v>
      </c>
      <c r="Q106" s="48" t="s">
        <v>691</v>
      </c>
      <c r="R106" s="48" t="s">
        <v>38</v>
      </c>
      <c r="S106" s="48" t="s">
        <v>532</v>
      </c>
      <c r="T106" s="48"/>
      <c r="U106" s="48"/>
      <c r="V106" s="48"/>
      <c r="W106" s="48" t="s">
        <v>32</v>
      </c>
      <c r="X106" s="48" t="s">
        <v>38</v>
      </c>
      <c r="Y106" s="48"/>
      <c r="Z106" s="48">
        <v>6342</v>
      </c>
      <c r="AA106" s="48"/>
      <c r="AB106" s="48">
        <v>0</v>
      </c>
      <c r="AC106" s="48">
        <v>0</v>
      </c>
      <c r="AD106" s="48" t="s">
        <v>411</v>
      </c>
      <c r="AE106" s="48" t="s">
        <v>1173</v>
      </c>
      <c r="AF106" s="48" t="s">
        <v>475</v>
      </c>
      <c r="AG106" s="48" t="s">
        <v>38</v>
      </c>
      <c r="AH106" s="48"/>
      <c r="AI106" s="50"/>
      <c r="AJ106" s="50">
        <v>650000</v>
      </c>
      <c r="AK106" s="50">
        <v>650000</v>
      </c>
      <c r="AL106" s="50"/>
      <c r="AM106" s="50"/>
      <c r="AN106" s="50">
        <v>1300000</v>
      </c>
      <c r="AO106" s="48" t="s">
        <v>34</v>
      </c>
      <c r="AP106" s="50"/>
      <c r="AQ106" s="50">
        <v>100000</v>
      </c>
      <c r="AR106" s="50">
        <v>110000</v>
      </c>
      <c r="AS106" s="48" t="s">
        <v>1176</v>
      </c>
      <c r="AT106" s="48" t="s">
        <v>1241</v>
      </c>
      <c r="AU106" s="54">
        <v>0.6</v>
      </c>
      <c r="AV106" s="48" t="s">
        <v>38</v>
      </c>
      <c r="AW106" s="53">
        <v>45657</v>
      </c>
      <c r="AX106" s="53">
        <v>45717</v>
      </c>
      <c r="AY106" s="53">
        <v>46022</v>
      </c>
      <c r="AZ106" s="48" t="s">
        <v>437</v>
      </c>
      <c r="BA106" s="48" t="s">
        <v>292</v>
      </c>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t="s">
        <v>695</v>
      </c>
      <c r="BY106" s="48" t="s">
        <v>1242</v>
      </c>
      <c r="BZ106" s="48" t="s">
        <v>38</v>
      </c>
      <c r="CA106" s="48"/>
      <c r="CB106" s="48"/>
      <c r="CC106" s="48" t="s">
        <v>34</v>
      </c>
      <c r="CD106" s="48">
        <v>2040</v>
      </c>
      <c r="CE106" s="48" t="s">
        <v>1179</v>
      </c>
      <c r="CF106" s="48"/>
      <c r="CG106" s="48"/>
      <c r="CH106" s="48"/>
      <c r="CI106" s="48"/>
      <c r="CJ106" s="48"/>
      <c r="CK106" s="48"/>
      <c r="CL106" s="48"/>
      <c r="CM106" s="48"/>
      <c r="CN106" s="48"/>
      <c r="CO106" s="48" t="s">
        <v>38</v>
      </c>
      <c r="CP106" s="50"/>
      <c r="CQ106" s="50"/>
      <c r="CR106" s="50"/>
      <c r="CS106" s="50"/>
      <c r="CT106" s="50"/>
      <c r="CU106" s="50"/>
      <c r="CV106" s="50"/>
      <c r="CW106" s="50"/>
      <c r="CX106" s="50"/>
      <c r="CY106" s="50"/>
      <c r="CZ106" s="48" t="s">
        <v>475</v>
      </c>
    </row>
    <row r="107" spans="1:104" s="8" customFormat="1" x14ac:dyDescent="0.25">
      <c r="A107" s="47"/>
    </row>
    <row r="108" spans="1:104" s="8" customFormat="1" x14ac:dyDescent="0.25">
      <c r="A108" s="47"/>
    </row>
    <row r="109" spans="1:104" s="8" customFormat="1" x14ac:dyDescent="0.25">
      <c r="A109" s="47"/>
    </row>
    <row r="110" spans="1:104" s="8" customFormat="1" x14ac:dyDescent="0.25">
      <c r="A110" s="47"/>
    </row>
    <row r="111" spans="1:104" s="8" customFormat="1" x14ac:dyDescent="0.25">
      <c r="A111" s="47"/>
    </row>
    <row r="112" spans="1:104" s="8" customFormat="1" x14ac:dyDescent="0.25">
      <c r="A112" s="47"/>
    </row>
    <row r="113" spans="1:1" s="8" customFormat="1" x14ac:dyDescent="0.25">
      <c r="A113" s="47"/>
    </row>
    <row r="114" spans="1:1" s="8" customFormat="1" x14ac:dyDescent="0.25">
      <c r="A114" s="47"/>
    </row>
    <row r="115" spans="1:1" s="8" customFormat="1" x14ac:dyDescent="0.25">
      <c r="A115" s="47"/>
    </row>
    <row r="116" spans="1:1" s="8" customFormat="1" x14ac:dyDescent="0.25">
      <c r="A116" s="47"/>
    </row>
    <row r="117" spans="1:1" s="8" customFormat="1" x14ac:dyDescent="0.25">
      <c r="A117" s="47"/>
    </row>
    <row r="118" spans="1:1" s="8" customFormat="1" x14ac:dyDescent="0.25">
      <c r="A118" s="47"/>
    </row>
    <row r="119" spans="1:1" s="8" customFormat="1" x14ac:dyDescent="0.25">
      <c r="A119" s="47"/>
    </row>
    <row r="120" spans="1:1" s="8" customFormat="1" x14ac:dyDescent="0.25">
      <c r="A120" s="47"/>
    </row>
    <row r="121" spans="1:1" s="8" customFormat="1" x14ac:dyDescent="0.25">
      <c r="A121" s="47"/>
    </row>
    <row r="122" spans="1:1" s="8" customFormat="1" x14ac:dyDescent="0.25">
      <c r="A122" s="47"/>
    </row>
    <row r="123" spans="1:1" s="8" customFormat="1" x14ac:dyDescent="0.25">
      <c r="A123" s="47"/>
    </row>
    <row r="124" spans="1:1" s="8" customFormat="1" x14ac:dyDescent="0.25">
      <c r="A124" s="47"/>
    </row>
    <row r="125" spans="1:1" s="8" customFormat="1" x14ac:dyDescent="0.25">
      <c r="A125" s="47"/>
    </row>
    <row r="126" spans="1:1" s="8" customFormat="1" x14ac:dyDescent="0.25">
      <c r="A126" s="47"/>
    </row>
    <row r="127" spans="1:1" s="8" customFormat="1" x14ac:dyDescent="0.25">
      <c r="A127" s="47"/>
    </row>
    <row r="128" spans="1:1" s="8" customFormat="1" x14ac:dyDescent="0.25">
      <c r="A128" s="47"/>
    </row>
    <row r="129" spans="1:1" s="8" customFormat="1" x14ac:dyDescent="0.25">
      <c r="A129" s="47"/>
    </row>
    <row r="130" spans="1:1" s="8" customFormat="1" x14ac:dyDescent="0.25">
      <c r="A130" s="47"/>
    </row>
    <row r="131" spans="1:1" s="8" customFormat="1" x14ac:dyDescent="0.25">
      <c r="A131" s="47"/>
    </row>
    <row r="132" spans="1:1" s="8" customFormat="1" x14ac:dyDescent="0.25">
      <c r="A132" s="47"/>
    </row>
    <row r="133" spans="1:1" s="8" customFormat="1" x14ac:dyDescent="0.25">
      <c r="A133" s="47"/>
    </row>
    <row r="134" spans="1:1" s="8" customFormat="1" x14ac:dyDescent="0.25">
      <c r="A134" s="47"/>
    </row>
    <row r="135" spans="1:1" s="8" customFormat="1" x14ac:dyDescent="0.25">
      <c r="A135" s="47"/>
    </row>
    <row r="136" spans="1:1" s="8" customFormat="1" x14ac:dyDescent="0.25">
      <c r="A136" s="47"/>
    </row>
    <row r="137" spans="1:1" s="8" customFormat="1" x14ac:dyDescent="0.25">
      <c r="A137" s="47"/>
    </row>
    <row r="138" spans="1:1" s="8" customFormat="1" x14ac:dyDescent="0.25">
      <c r="A138" s="47"/>
    </row>
    <row r="139" spans="1:1" s="8" customFormat="1" x14ac:dyDescent="0.25">
      <c r="A139" s="47"/>
    </row>
    <row r="140" spans="1:1" s="8" customFormat="1" x14ac:dyDescent="0.25">
      <c r="A140" s="47"/>
    </row>
    <row r="141" spans="1:1" s="8" customFormat="1" x14ac:dyDescent="0.25">
      <c r="A141" s="47"/>
    </row>
    <row r="142" spans="1:1" s="8" customFormat="1" x14ac:dyDescent="0.25">
      <c r="A142" s="47"/>
    </row>
    <row r="143" spans="1:1" s="8" customFormat="1" x14ac:dyDescent="0.25">
      <c r="A143" s="47"/>
    </row>
    <row r="144" spans="1:1" s="8" customFormat="1" x14ac:dyDescent="0.25">
      <c r="A144" s="47"/>
    </row>
    <row r="145" spans="1:1" s="8" customFormat="1" x14ac:dyDescent="0.25">
      <c r="A145" s="47"/>
    </row>
    <row r="146" spans="1:1" s="8" customFormat="1" x14ac:dyDescent="0.25">
      <c r="A146" s="47"/>
    </row>
    <row r="147" spans="1:1" s="8" customFormat="1" x14ac:dyDescent="0.25">
      <c r="A147" s="47"/>
    </row>
    <row r="148" spans="1:1" s="8" customFormat="1" x14ac:dyDescent="0.25">
      <c r="A148" s="47"/>
    </row>
    <row r="149" spans="1:1" s="8" customFormat="1" x14ac:dyDescent="0.25">
      <c r="A149" s="47"/>
    </row>
    <row r="150" spans="1:1" s="8" customFormat="1" x14ac:dyDescent="0.25">
      <c r="A150" s="47"/>
    </row>
    <row r="151" spans="1:1" s="8" customFormat="1" x14ac:dyDescent="0.25">
      <c r="A151" s="47"/>
    </row>
    <row r="152" spans="1:1" s="8" customFormat="1" x14ac:dyDescent="0.25">
      <c r="A152" s="47"/>
    </row>
    <row r="153" spans="1:1" s="8" customFormat="1" x14ac:dyDescent="0.25">
      <c r="A153" s="47"/>
    </row>
    <row r="154" spans="1:1" s="8" customFormat="1" x14ac:dyDescent="0.25">
      <c r="A154" s="47"/>
    </row>
    <row r="155" spans="1:1" s="8" customFormat="1" x14ac:dyDescent="0.25">
      <c r="A155" s="47"/>
    </row>
    <row r="156" spans="1:1" s="8" customFormat="1" x14ac:dyDescent="0.25">
      <c r="A156" s="47"/>
    </row>
    <row r="157" spans="1:1" s="8" customFormat="1" x14ac:dyDescent="0.25">
      <c r="A157" s="47"/>
    </row>
    <row r="158" spans="1:1" s="8" customFormat="1" x14ac:dyDescent="0.25">
      <c r="A158" s="47"/>
    </row>
    <row r="159" spans="1:1" s="8" customFormat="1" x14ac:dyDescent="0.25">
      <c r="A159" s="47"/>
    </row>
    <row r="160" spans="1:1" s="8" customFormat="1" x14ac:dyDescent="0.25">
      <c r="A160" s="47"/>
    </row>
    <row r="161" spans="1:1" s="8" customFormat="1" x14ac:dyDescent="0.25">
      <c r="A161" s="47"/>
    </row>
    <row r="162" spans="1:1" s="8" customFormat="1" x14ac:dyDescent="0.25">
      <c r="A162" s="47"/>
    </row>
    <row r="163" spans="1:1" s="8" customFormat="1" x14ac:dyDescent="0.25">
      <c r="A163" s="47"/>
    </row>
    <row r="164" spans="1:1" s="8" customFormat="1" x14ac:dyDescent="0.25">
      <c r="A164" s="47"/>
    </row>
    <row r="165" spans="1:1" s="8" customFormat="1" x14ac:dyDescent="0.25">
      <c r="A165" s="47"/>
    </row>
    <row r="166" spans="1:1" s="8" customFormat="1" x14ac:dyDescent="0.25">
      <c r="A166" s="47"/>
    </row>
    <row r="167" spans="1:1" s="8" customFormat="1" x14ac:dyDescent="0.25">
      <c r="A167" s="47"/>
    </row>
    <row r="168" spans="1:1" s="8" customFormat="1" x14ac:dyDescent="0.25">
      <c r="A168" s="47"/>
    </row>
    <row r="169" spans="1:1" s="8" customFormat="1" x14ac:dyDescent="0.25">
      <c r="A169" s="47"/>
    </row>
    <row r="170" spans="1:1" s="8" customFormat="1" x14ac:dyDescent="0.25">
      <c r="A170" s="47"/>
    </row>
    <row r="171" spans="1:1" s="8" customFormat="1" x14ac:dyDescent="0.25">
      <c r="A171" s="47"/>
    </row>
    <row r="172" spans="1:1" s="8" customFormat="1" x14ac:dyDescent="0.25">
      <c r="A172" s="47"/>
    </row>
    <row r="173" spans="1:1" s="8" customFormat="1" x14ac:dyDescent="0.25">
      <c r="A173" s="47"/>
    </row>
    <row r="174" spans="1:1" s="8" customFormat="1" x14ac:dyDescent="0.25">
      <c r="A174" s="47"/>
    </row>
    <row r="175" spans="1:1" s="8" customFormat="1" x14ac:dyDescent="0.25">
      <c r="A175" s="47"/>
    </row>
    <row r="176" spans="1:1" s="8" customFormat="1" x14ac:dyDescent="0.25">
      <c r="A176" s="47"/>
    </row>
    <row r="177" spans="1:1" s="8" customFormat="1" x14ac:dyDescent="0.25">
      <c r="A177" s="47"/>
    </row>
    <row r="178" spans="1:1" s="8" customFormat="1" x14ac:dyDescent="0.25">
      <c r="A178" s="47"/>
    </row>
    <row r="179" spans="1:1" s="8" customFormat="1" x14ac:dyDescent="0.25">
      <c r="A179" s="47"/>
    </row>
    <row r="180" spans="1:1" s="8" customFormat="1" x14ac:dyDescent="0.25">
      <c r="A180" s="47"/>
    </row>
    <row r="181" spans="1:1" s="8" customFormat="1" x14ac:dyDescent="0.25">
      <c r="A181" s="47"/>
    </row>
    <row r="182" spans="1:1" s="8" customFormat="1" x14ac:dyDescent="0.25">
      <c r="A182" s="47"/>
    </row>
    <row r="183" spans="1:1" s="8" customFormat="1" x14ac:dyDescent="0.25">
      <c r="A183" s="47"/>
    </row>
    <row r="184" spans="1:1" s="8" customFormat="1" x14ac:dyDescent="0.25">
      <c r="A184" s="47"/>
    </row>
    <row r="185" spans="1:1" s="8" customFormat="1" x14ac:dyDescent="0.25">
      <c r="A185" s="47"/>
    </row>
    <row r="186" spans="1:1" s="8" customFormat="1" x14ac:dyDescent="0.25">
      <c r="A186" s="47"/>
    </row>
    <row r="187" spans="1:1" s="8" customFormat="1" x14ac:dyDescent="0.25">
      <c r="A187" s="47"/>
    </row>
    <row r="188" spans="1:1" s="8" customFormat="1" x14ac:dyDescent="0.25">
      <c r="A188" s="47"/>
    </row>
    <row r="189" spans="1:1" s="8" customFormat="1" x14ac:dyDescent="0.25">
      <c r="A189" s="47"/>
    </row>
    <row r="190" spans="1:1" s="8" customFormat="1" x14ac:dyDescent="0.25">
      <c r="A190" s="47"/>
    </row>
    <row r="191" spans="1:1" s="8" customFormat="1" x14ac:dyDescent="0.25">
      <c r="A191" s="47"/>
    </row>
    <row r="192" spans="1:1" s="8" customFormat="1" x14ac:dyDescent="0.25">
      <c r="A192" s="47"/>
    </row>
    <row r="193" spans="1:1" s="8" customFormat="1" x14ac:dyDescent="0.25">
      <c r="A193" s="47"/>
    </row>
    <row r="194" spans="1:1" s="8" customFormat="1" x14ac:dyDescent="0.25">
      <c r="A194" s="47"/>
    </row>
    <row r="195" spans="1:1" s="8" customFormat="1" x14ac:dyDescent="0.25">
      <c r="A195" s="47"/>
    </row>
    <row r="196" spans="1:1" s="8" customFormat="1" x14ac:dyDescent="0.25">
      <c r="A196" s="47"/>
    </row>
    <row r="197" spans="1:1" s="8" customFormat="1" x14ac:dyDescent="0.25">
      <c r="A197" s="47"/>
    </row>
    <row r="198" spans="1:1" s="8" customFormat="1" x14ac:dyDescent="0.25">
      <c r="A198" s="47"/>
    </row>
    <row r="199" spans="1:1" s="8" customFormat="1" x14ac:dyDescent="0.25">
      <c r="A199" s="47"/>
    </row>
    <row r="200" spans="1:1" s="8" customFormat="1" x14ac:dyDescent="0.25">
      <c r="A200" s="47"/>
    </row>
    <row r="201" spans="1:1" s="8" customFormat="1" x14ac:dyDescent="0.25">
      <c r="A201" s="47"/>
    </row>
    <row r="202" spans="1:1" s="8" customFormat="1" x14ac:dyDescent="0.25">
      <c r="A202" s="47"/>
    </row>
    <row r="203" spans="1:1" s="8" customFormat="1" x14ac:dyDescent="0.25">
      <c r="A203" s="47"/>
    </row>
    <row r="204" spans="1:1" s="8" customFormat="1" x14ac:dyDescent="0.25">
      <c r="A204" s="47"/>
    </row>
    <row r="205" spans="1:1" s="8" customFormat="1" x14ac:dyDescent="0.25">
      <c r="A205" s="47"/>
    </row>
    <row r="206" spans="1:1" s="8" customFormat="1" x14ac:dyDescent="0.25">
      <c r="A206" s="47"/>
    </row>
    <row r="207" spans="1:1" s="8" customFormat="1" x14ac:dyDescent="0.25">
      <c r="A207" s="47"/>
    </row>
    <row r="208" spans="1:1" s="8" customFormat="1" x14ac:dyDescent="0.25">
      <c r="A208" s="47"/>
    </row>
    <row r="209" spans="1:1" s="8" customFormat="1" x14ac:dyDescent="0.25">
      <c r="A209" s="47"/>
    </row>
    <row r="210" spans="1:1" s="8" customFormat="1" x14ac:dyDescent="0.25">
      <c r="A210" s="47"/>
    </row>
    <row r="211" spans="1:1" s="8" customFormat="1" x14ac:dyDescent="0.25">
      <c r="A211" s="47"/>
    </row>
    <row r="212" spans="1:1" s="8" customFormat="1" x14ac:dyDescent="0.25">
      <c r="A212" s="47"/>
    </row>
    <row r="213" spans="1:1" s="8" customFormat="1" x14ac:dyDescent="0.25">
      <c r="A213" s="47"/>
    </row>
    <row r="214" spans="1:1" s="8" customFormat="1" x14ac:dyDescent="0.25">
      <c r="A214" s="47"/>
    </row>
    <row r="215" spans="1:1" s="8" customFormat="1" x14ac:dyDescent="0.25">
      <c r="A215" s="47"/>
    </row>
    <row r="216" spans="1:1" s="8" customFormat="1" x14ac:dyDescent="0.25">
      <c r="A216" s="47"/>
    </row>
    <row r="217" spans="1:1" s="8" customFormat="1" x14ac:dyDescent="0.25">
      <c r="A217" s="47"/>
    </row>
    <row r="218" spans="1:1" s="8" customFormat="1" x14ac:dyDescent="0.25">
      <c r="A218" s="47"/>
    </row>
    <row r="219" spans="1:1" s="8" customFormat="1" x14ac:dyDescent="0.25">
      <c r="A219" s="47"/>
    </row>
    <row r="220" spans="1:1" s="8" customFormat="1" x14ac:dyDescent="0.25">
      <c r="A220" s="47"/>
    </row>
    <row r="221" spans="1:1" s="8" customFormat="1" x14ac:dyDescent="0.25">
      <c r="A221" s="47"/>
    </row>
    <row r="222" spans="1:1" s="8" customFormat="1" x14ac:dyDescent="0.25">
      <c r="A222" s="47"/>
    </row>
    <row r="223" spans="1:1" s="8" customFormat="1" x14ac:dyDescent="0.25">
      <c r="A223" s="47"/>
    </row>
    <row r="224" spans="1:1" s="8" customFormat="1" x14ac:dyDescent="0.25">
      <c r="A224" s="47"/>
    </row>
    <row r="225" spans="1:1" s="8" customFormat="1" x14ac:dyDescent="0.25">
      <c r="A225" s="47"/>
    </row>
    <row r="226" spans="1:1" s="8" customFormat="1" x14ac:dyDescent="0.25">
      <c r="A226" s="47"/>
    </row>
    <row r="227" spans="1:1" s="8" customFormat="1" x14ac:dyDescent="0.25">
      <c r="A227" s="47"/>
    </row>
    <row r="228" spans="1:1" s="8" customFormat="1" x14ac:dyDescent="0.25">
      <c r="A228" s="47"/>
    </row>
    <row r="229" spans="1:1" s="8" customFormat="1" x14ac:dyDescent="0.25">
      <c r="A229" s="47"/>
    </row>
    <row r="230" spans="1:1" s="8" customFormat="1" x14ac:dyDescent="0.25">
      <c r="A230" s="47"/>
    </row>
    <row r="231" spans="1:1" s="8" customFormat="1" x14ac:dyDescent="0.25">
      <c r="A231" s="47"/>
    </row>
    <row r="232" spans="1:1" s="8" customFormat="1" x14ac:dyDescent="0.25">
      <c r="A232" s="47"/>
    </row>
    <row r="233" spans="1:1" s="8" customFormat="1" x14ac:dyDescent="0.25">
      <c r="A233" s="47"/>
    </row>
    <row r="234" spans="1:1" s="8" customFormat="1" x14ac:dyDescent="0.25">
      <c r="A234" s="47"/>
    </row>
    <row r="235" spans="1:1" s="8" customFormat="1" x14ac:dyDescent="0.25">
      <c r="A235" s="47"/>
    </row>
    <row r="236" spans="1:1" s="8" customFormat="1" x14ac:dyDescent="0.25">
      <c r="A236" s="47"/>
    </row>
    <row r="237" spans="1:1" s="8" customFormat="1" x14ac:dyDescent="0.25">
      <c r="A237" s="47"/>
    </row>
    <row r="238" spans="1:1" s="8" customFormat="1" x14ac:dyDescent="0.25">
      <c r="A238" s="47"/>
    </row>
    <row r="239" spans="1:1" s="8" customFormat="1" x14ac:dyDescent="0.25">
      <c r="A239" s="47"/>
    </row>
    <row r="240" spans="1:1" s="8" customFormat="1" x14ac:dyDescent="0.25">
      <c r="A240" s="47"/>
    </row>
    <row r="241" spans="1:1" s="8" customFormat="1" x14ac:dyDescent="0.25">
      <c r="A241" s="47"/>
    </row>
    <row r="242" spans="1:1" s="8" customFormat="1" x14ac:dyDescent="0.25">
      <c r="A242" s="47"/>
    </row>
    <row r="243" spans="1:1" s="8" customFormat="1" x14ac:dyDescent="0.25">
      <c r="A243" s="47"/>
    </row>
    <row r="244" spans="1:1" s="8" customFormat="1" x14ac:dyDescent="0.25">
      <c r="A244" s="47"/>
    </row>
    <row r="245" spans="1:1" s="8" customFormat="1" x14ac:dyDescent="0.25">
      <c r="A245" s="47"/>
    </row>
    <row r="246" spans="1:1" s="8" customFormat="1" x14ac:dyDescent="0.25">
      <c r="A246" s="47"/>
    </row>
    <row r="247" spans="1:1" s="8" customFormat="1" x14ac:dyDescent="0.25">
      <c r="A247" s="47"/>
    </row>
    <row r="248" spans="1:1" s="8" customFormat="1" x14ac:dyDescent="0.25">
      <c r="A248" s="47"/>
    </row>
    <row r="249" spans="1:1" s="8" customFormat="1" x14ac:dyDescent="0.25">
      <c r="A249" s="47"/>
    </row>
    <row r="250" spans="1:1" s="8" customFormat="1" x14ac:dyDescent="0.25">
      <c r="A250" s="47"/>
    </row>
    <row r="251" spans="1:1" s="8" customFormat="1" x14ac:dyDescent="0.25">
      <c r="A251" s="47"/>
    </row>
    <row r="252" spans="1:1" s="8" customFormat="1" x14ac:dyDescent="0.25">
      <c r="A252" s="47"/>
    </row>
    <row r="253" spans="1:1" s="8" customFormat="1" x14ac:dyDescent="0.25">
      <c r="A253" s="47"/>
    </row>
    <row r="254" spans="1:1" s="8" customFormat="1" x14ac:dyDescent="0.25">
      <c r="A254" s="47"/>
    </row>
    <row r="255" spans="1:1" s="8" customFormat="1" x14ac:dyDescent="0.25">
      <c r="A255" s="47"/>
    </row>
    <row r="256" spans="1:1" s="8" customFormat="1" x14ac:dyDescent="0.25">
      <c r="A256" s="47"/>
    </row>
    <row r="257" spans="1:1" s="8" customFormat="1" x14ac:dyDescent="0.25">
      <c r="A257" s="47"/>
    </row>
    <row r="258" spans="1:1" s="8" customFormat="1" x14ac:dyDescent="0.25">
      <c r="A258" s="47"/>
    </row>
    <row r="259" spans="1:1" s="8" customFormat="1" x14ac:dyDescent="0.25">
      <c r="A259" s="47"/>
    </row>
    <row r="260" spans="1:1" s="8" customFormat="1" x14ac:dyDescent="0.25">
      <c r="A260" s="47"/>
    </row>
    <row r="261" spans="1:1" s="8" customFormat="1" x14ac:dyDescent="0.25">
      <c r="A261" s="47"/>
    </row>
    <row r="262" spans="1:1" s="8" customFormat="1" x14ac:dyDescent="0.25">
      <c r="A262" s="47"/>
    </row>
    <row r="263" spans="1:1" s="8" customFormat="1" x14ac:dyDescent="0.25">
      <c r="A263" s="47"/>
    </row>
    <row r="264" spans="1:1" s="8" customFormat="1" x14ac:dyDescent="0.25">
      <c r="A264" s="47"/>
    </row>
    <row r="265" spans="1:1" s="8" customFormat="1" x14ac:dyDescent="0.25">
      <c r="A265" s="47"/>
    </row>
    <row r="266" spans="1:1" s="8" customFormat="1" x14ac:dyDescent="0.25">
      <c r="A266" s="47"/>
    </row>
    <row r="267" spans="1:1" s="8" customFormat="1" x14ac:dyDescent="0.25">
      <c r="A267" s="47"/>
    </row>
    <row r="268" spans="1:1" s="8" customFormat="1" x14ac:dyDescent="0.25">
      <c r="A268" s="47"/>
    </row>
    <row r="269" spans="1:1" s="8" customFormat="1" x14ac:dyDescent="0.25">
      <c r="A269" s="47"/>
    </row>
    <row r="270" spans="1:1" s="8" customFormat="1" x14ac:dyDescent="0.25">
      <c r="A270" s="47"/>
    </row>
    <row r="271" spans="1:1" s="8" customFormat="1" x14ac:dyDescent="0.25">
      <c r="A271" s="47"/>
    </row>
    <row r="272" spans="1:1" s="8" customFormat="1" x14ac:dyDescent="0.25">
      <c r="A272" s="47"/>
    </row>
    <row r="273" spans="1:1" s="8" customFormat="1" x14ac:dyDescent="0.25">
      <c r="A273" s="47"/>
    </row>
    <row r="274" spans="1:1" s="8" customFormat="1" x14ac:dyDescent="0.25">
      <c r="A274" s="47"/>
    </row>
    <row r="275" spans="1:1" s="8" customFormat="1" x14ac:dyDescent="0.25">
      <c r="A275" s="47"/>
    </row>
    <row r="276" spans="1:1" s="8" customFormat="1" x14ac:dyDescent="0.25">
      <c r="A276" s="47"/>
    </row>
    <row r="277" spans="1:1" s="8" customFormat="1" x14ac:dyDescent="0.25">
      <c r="A277" s="47"/>
    </row>
    <row r="278" spans="1:1" s="8" customFormat="1" x14ac:dyDescent="0.25">
      <c r="A278" s="47"/>
    </row>
    <row r="279" spans="1:1" s="8" customFormat="1" x14ac:dyDescent="0.25">
      <c r="A279" s="47"/>
    </row>
    <row r="280" spans="1:1" s="8" customFormat="1" x14ac:dyDescent="0.25">
      <c r="A280" s="47"/>
    </row>
    <row r="281" spans="1:1" s="8" customFormat="1" x14ac:dyDescent="0.25">
      <c r="A281" s="47"/>
    </row>
    <row r="282" spans="1:1" s="8" customFormat="1" x14ac:dyDescent="0.25">
      <c r="A282" s="47"/>
    </row>
    <row r="283" spans="1:1" s="8" customFormat="1" x14ac:dyDescent="0.25">
      <c r="A283" s="47"/>
    </row>
    <row r="284" spans="1:1" s="8" customFormat="1" x14ac:dyDescent="0.25">
      <c r="A284" s="47"/>
    </row>
    <row r="285" spans="1:1" s="8" customFormat="1" x14ac:dyDescent="0.25">
      <c r="A285" s="47"/>
    </row>
    <row r="286" spans="1:1" s="8" customFormat="1" x14ac:dyDescent="0.25">
      <c r="A286" s="47"/>
    </row>
    <row r="287" spans="1:1" s="8" customFormat="1" x14ac:dyDescent="0.25">
      <c r="A287" s="47"/>
    </row>
    <row r="288" spans="1:1" s="8" customFormat="1" x14ac:dyDescent="0.25">
      <c r="A288" s="47"/>
    </row>
    <row r="289" spans="1:1" s="8" customFormat="1" x14ac:dyDescent="0.25">
      <c r="A289" s="47"/>
    </row>
    <row r="290" spans="1:1" s="8" customFormat="1" x14ac:dyDescent="0.25">
      <c r="A290" s="47"/>
    </row>
    <row r="291" spans="1:1" s="8" customFormat="1" x14ac:dyDescent="0.25">
      <c r="A291" s="47"/>
    </row>
    <row r="292" spans="1:1" s="8" customFormat="1" x14ac:dyDescent="0.25">
      <c r="A292" s="47"/>
    </row>
    <row r="293" spans="1:1" s="8" customFormat="1" x14ac:dyDescent="0.25">
      <c r="A293" s="47"/>
    </row>
    <row r="294" spans="1:1" s="8" customFormat="1" x14ac:dyDescent="0.25">
      <c r="A294" s="47"/>
    </row>
    <row r="295" spans="1:1" s="8" customFormat="1" x14ac:dyDescent="0.25">
      <c r="A295" s="47"/>
    </row>
    <row r="296" spans="1:1" s="8" customFormat="1" x14ac:dyDescent="0.25">
      <c r="A296" s="47"/>
    </row>
    <row r="297" spans="1:1" s="8" customFormat="1" x14ac:dyDescent="0.25">
      <c r="A297" s="47"/>
    </row>
    <row r="298" spans="1:1" s="8" customFormat="1" x14ac:dyDescent="0.25">
      <c r="A298" s="47"/>
    </row>
    <row r="299" spans="1:1" s="8" customFormat="1" x14ac:dyDescent="0.25">
      <c r="A299" s="47"/>
    </row>
    <row r="300" spans="1:1" s="8" customFormat="1" x14ac:dyDescent="0.25">
      <c r="A300" s="47"/>
    </row>
    <row r="301" spans="1:1" s="8" customFormat="1" x14ac:dyDescent="0.25">
      <c r="A301" s="47"/>
    </row>
    <row r="302" spans="1:1" s="8" customFormat="1" x14ac:dyDescent="0.25">
      <c r="A302" s="47"/>
    </row>
    <row r="303" spans="1:1" s="8" customFormat="1" x14ac:dyDescent="0.25">
      <c r="A303" s="47"/>
    </row>
    <row r="304" spans="1:1" s="8" customFormat="1" x14ac:dyDescent="0.25">
      <c r="A304" s="47"/>
    </row>
    <row r="305" spans="1:1" s="8" customFormat="1" x14ac:dyDescent="0.25">
      <c r="A305" s="47"/>
    </row>
    <row r="306" spans="1:1" s="8" customFormat="1" x14ac:dyDescent="0.25">
      <c r="A306" s="47"/>
    </row>
    <row r="307" spans="1:1" s="8" customFormat="1" x14ac:dyDescent="0.25">
      <c r="A307" s="47"/>
    </row>
    <row r="308" spans="1:1" s="8" customFormat="1" x14ac:dyDescent="0.25">
      <c r="A308" s="47"/>
    </row>
    <row r="309" spans="1:1" s="8" customFormat="1" x14ac:dyDescent="0.25">
      <c r="A309" s="47"/>
    </row>
    <row r="310" spans="1:1" s="8" customFormat="1" x14ac:dyDescent="0.25">
      <c r="A310" s="47"/>
    </row>
    <row r="311" spans="1:1" s="8" customFormat="1" x14ac:dyDescent="0.25">
      <c r="A311" s="47"/>
    </row>
    <row r="312" spans="1:1" s="8" customFormat="1" x14ac:dyDescent="0.25">
      <c r="A312" s="47"/>
    </row>
    <row r="313" spans="1:1" s="8" customFormat="1" x14ac:dyDescent="0.25">
      <c r="A313" s="47"/>
    </row>
    <row r="314" spans="1:1" s="8" customFormat="1" x14ac:dyDescent="0.25">
      <c r="A314" s="47"/>
    </row>
    <row r="315" spans="1:1" s="8" customFormat="1" x14ac:dyDescent="0.25">
      <c r="A315" s="47"/>
    </row>
    <row r="316" spans="1:1" s="8" customFormat="1" x14ac:dyDescent="0.25">
      <c r="A316" s="47"/>
    </row>
    <row r="317" spans="1:1" s="8" customFormat="1" x14ac:dyDescent="0.25">
      <c r="A317" s="47"/>
    </row>
    <row r="318" spans="1:1" s="8" customFormat="1" x14ac:dyDescent="0.25">
      <c r="A318" s="47"/>
    </row>
    <row r="319" spans="1:1" s="8" customFormat="1" x14ac:dyDescent="0.25">
      <c r="A319" s="47"/>
    </row>
    <row r="320" spans="1:1" s="8" customFormat="1" x14ac:dyDescent="0.25">
      <c r="A320" s="47"/>
    </row>
    <row r="321" spans="1:1" s="8" customFormat="1" x14ac:dyDescent="0.25">
      <c r="A321" s="47"/>
    </row>
    <row r="322" spans="1:1" s="8" customFormat="1" x14ac:dyDescent="0.25">
      <c r="A322" s="47"/>
    </row>
    <row r="323" spans="1:1" s="8" customFormat="1" x14ac:dyDescent="0.25">
      <c r="A323" s="47"/>
    </row>
    <row r="324" spans="1:1" s="8" customFormat="1" x14ac:dyDescent="0.25">
      <c r="A324" s="47"/>
    </row>
    <row r="325" spans="1:1" s="8" customFormat="1" x14ac:dyDescent="0.25">
      <c r="A325" s="47"/>
    </row>
    <row r="326" spans="1:1" s="8" customFormat="1" x14ac:dyDescent="0.25">
      <c r="A326" s="47"/>
    </row>
    <row r="327" spans="1:1" s="8" customFormat="1" x14ac:dyDescent="0.25">
      <c r="A327" s="47"/>
    </row>
    <row r="328" spans="1:1" s="8" customFormat="1" x14ac:dyDescent="0.25">
      <c r="A328" s="47"/>
    </row>
    <row r="329" spans="1:1" s="8" customFormat="1" x14ac:dyDescent="0.25">
      <c r="A329" s="47"/>
    </row>
    <row r="330" spans="1:1" s="8" customFormat="1" x14ac:dyDescent="0.25">
      <c r="A330" s="47"/>
    </row>
    <row r="331" spans="1:1" s="8" customFormat="1" x14ac:dyDescent="0.25">
      <c r="A331" s="47"/>
    </row>
    <row r="332" spans="1:1" s="8" customFormat="1" x14ac:dyDescent="0.25">
      <c r="A332" s="47"/>
    </row>
    <row r="333" spans="1:1" s="8" customFormat="1" x14ac:dyDescent="0.25">
      <c r="A333" s="47"/>
    </row>
    <row r="334" spans="1:1" s="8" customFormat="1" x14ac:dyDescent="0.25">
      <c r="A334" s="47"/>
    </row>
    <row r="335" spans="1:1" s="8" customFormat="1" x14ac:dyDescent="0.25">
      <c r="A335" s="47"/>
    </row>
    <row r="336" spans="1:1" s="8" customFormat="1" x14ac:dyDescent="0.25">
      <c r="A336" s="47"/>
    </row>
    <row r="337" spans="1:1" s="8" customFormat="1" x14ac:dyDescent="0.25">
      <c r="A337" s="47"/>
    </row>
    <row r="338" spans="1:1" s="8" customFormat="1" x14ac:dyDescent="0.25">
      <c r="A338" s="47"/>
    </row>
    <row r="339" spans="1:1" s="8" customFormat="1" x14ac:dyDescent="0.25">
      <c r="A339" s="47"/>
    </row>
    <row r="340" spans="1:1" s="8" customFormat="1" x14ac:dyDescent="0.25">
      <c r="A340" s="47"/>
    </row>
    <row r="341" spans="1:1" s="8" customFormat="1" x14ac:dyDescent="0.25">
      <c r="A341" s="47"/>
    </row>
    <row r="342" spans="1:1" s="8" customFormat="1" x14ac:dyDescent="0.25">
      <c r="A342" s="47"/>
    </row>
    <row r="343" spans="1:1" s="8" customFormat="1" x14ac:dyDescent="0.25">
      <c r="A343" s="47"/>
    </row>
    <row r="344" spans="1:1" s="8" customFormat="1" x14ac:dyDescent="0.25">
      <c r="A344" s="47"/>
    </row>
    <row r="345" spans="1:1" s="8" customFormat="1" x14ac:dyDescent="0.25">
      <c r="A345" s="47"/>
    </row>
    <row r="346" spans="1:1" s="8" customFormat="1" x14ac:dyDescent="0.25">
      <c r="A346" s="47"/>
    </row>
    <row r="347" spans="1:1" s="8" customFormat="1" x14ac:dyDescent="0.25">
      <c r="A347" s="47"/>
    </row>
    <row r="348" spans="1:1" s="8" customFormat="1" x14ac:dyDescent="0.25">
      <c r="A348" s="47"/>
    </row>
    <row r="349" spans="1:1" s="8" customFormat="1" x14ac:dyDescent="0.25">
      <c r="A349" s="47"/>
    </row>
    <row r="350" spans="1:1" s="8" customFormat="1" x14ac:dyDescent="0.25">
      <c r="A350" s="47"/>
    </row>
    <row r="351" spans="1:1" s="8" customFormat="1" x14ac:dyDescent="0.25">
      <c r="A351" s="47"/>
    </row>
    <row r="352" spans="1:1" s="8" customFormat="1" x14ac:dyDescent="0.25">
      <c r="A352" s="47"/>
    </row>
    <row r="353" spans="1:1" s="8" customFormat="1" x14ac:dyDescent="0.25">
      <c r="A353" s="47"/>
    </row>
    <row r="354" spans="1:1" s="8" customFormat="1" x14ac:dyDescent="0.25">
      <c r="A354" s="47"/>
    </row>
    <row r="355" spans="1:1" s="8" customFormat="1" x14ac:dyDescent="0.25">
      <c r="A355" s="47"/>
    </row>
    <row r="356" spans="1:1" s="8" customFormat="1" x14ac:dyDescent="0.25">
      <c r="A356" s="47"/>
    </row>
    <row r="357" spans="1:1" s="8" customFormat="1" x14ac:dyDescent="0.25">
      <c r="A357" s="47"/>
    </row>
    <row r="358" spans="1:1" s="8" customFormat="1" x14ac:dyDescent="0.25">
      <c r="A358" s="47"/>
    </row>
    <row r="359" spans="1:1" s="8" customFormat="1" x14ac:dyDescent="0.25">
      <c r="A359" s="47"/>
    </row>
    <row r="360" spans="1:1" s="8" customFormat="1" x14ac:dyDescent="0.25">
      <c r="A360" s="47"/>
    </row>
    <row r="361" spans="1:1" s="8" customFormat="1" x14ac:dyDescent="0.25">
      <c r="A361" s="47"/>
    </row>
    <row r="362" spans="1:1" s="8" customFormat="1" x14ac:dyDescent="0.25">
      <c r="A362" s="47"/>
    </row>
    <row r="363" spans="1:1" s="8" customFormat="1" x14ac:dyDescent="0.25">
      <c r="A363" s="47"/>
    </row>
    <row r="364" spans="1:1" s="8" customFormat="1" x14ac:dyDescent="0.25">
      <c r="A364" s="47"/>
    </row>
    <row r="365" spans="1:1" s="8" customFormat="1" x14ac:dyDescent="0.25">
      <c r="A365" s="47"/>
    </row>
    <row r="366" spans="1:1" s="8" customFormat="1" x14ac:dyDescent="0.25">
      <c r="A366" s="47"/>
    </row>
    <row r="367" spans="1:1" s="8" customFormat="1" x14ac:dyDescent="0.25">
      <c r="A367" s="47"/>
    </row>
    <row r="368" spans="1:1" s="8" customFormat="1" x14ac:dyDescent="0.25">
      <c r="A368" s="47"/>
    </row>
    <row r="369" spans="1:1" s="8" customFormat="1" x14ac:dyDescent="0.25">
      <c r="A369" s="47"/>
    </row>
    <row r="370" spans="1:1" s="8" customFormat="1" x14ac:dyDescent="0.25">
      <c r="A370" s="47"/>
    </row>
    <row r="371" spans="1:1" s="8" customFormat="1" x14ac:dyDescent="0.25">
      <c r="A371" s="47"/>
    </row>
    <row r="372" spans="1:1" s="8" customFormat="1" x14ac:dyDescent="0.25">
      <c r="A372" s="47"/>
    </row>
    <row r="373" spans="1:1" s="8" customFormat="1" x14ac:dyDescent="0.25">
      <c r="A373" s="47"/>
    </row>
    <row r="374" spans="1:1" s="8" customFormat="1" x14ac:dyDescent="0.25">
      <c r="A374" s="47"/>
    </row>
    <row r="375" spans="1:1" s="8" customFormat="1" x14ac:dyDescent="0.25">
      <c r="A375" s="47"/>
    </row>
    <row r="376" spans="1:1" s="8" customFormat="1" x14ac:dyDescent="0.25">
      <c r="A376" s="47"/>
    </row>
    <row r="377" spans="1:1" s="8" customFormat="1" x14ac:dyDescent="0.25">
      <c r="A377" s="47"/>
    </row>
    <row r="378" spans="1:1" s="8" customFormat="1" x14ac:dyDescent="0.25">
      <c r="A378" s="47"/>
    </row>
    <row r="379" spans="1:1" s="8" customFormat="1" x14ac:dyDescent="0.25">
      <c r="A379" s="47"/>
    </row>
    <row r="380" spans="1:1" s="8" customFormat="1" x14ac:dyDescent="0.25">
      <c r="A380" s="47"/>
    </row>
    <row r="381" spans="1:1" s="8" customFormat="1" x14ac:dyDescent="0.25">
      <c r="A381" s="47"/>
    </row>
    <row r="382" spans="1:1" s="8" customFormat="1" x14ac:dyDescent="0.25">
      <c r="A382" s="47"/>
    </row>
    <row r="383" spans="1:1" s="8" customFormat="1" x14ac:dyDescent="0.25">
      <c r="A383" s="47"/>
    </row>
    <row r="384" spans="1:1" s="8" customFormat="1" x14ac:dyDescent="0.25">
      <c r="A384" s="47"/>
    </row>
    <row r="385" spans="1:1" s="8" customFormat="1" x14ac:dyDescent="0.25">
      <c r="A385" s="47"/>
    </row>
    <row r="386" spans="1:1" s="8" customFormat="1" x14ac:dyDescent="0.25">
      <c r="A386" s="47"/>
    </row>
    <row r="387" spans="1:1" s="8" customFormat="1" x14ac:dyDescent="0.25">
      <c r="A387" s="47"/>
    </row>
    <row r="388" spans="1:1" s="8" customFormat="1" x14ac:dyDescent="0.25">
      <c r="A388" s="47"/>
    </row>
    <row r="389" spans="1:1" s="8" customFormat="1" x14ac:dyDescent="0.25">
      <c r="A389" s="47"/>
    </row>
    <row r="390" spans="1:1" s="8" customFormat="1" x14ac:dyDescent="0.25">
      <c r="A390" s="47"/>
    </row>
    <row r="391" spans="1:1" s="8" customFormat="1" x14ac:dyDescent="0.25">
      <c r="A391" s="47"/>
    </row>
    <row r="392" spans="1:1" s="8" customFormat="1" x14ac:dyDescent="0.25">
      <c r="A392" s="47"/>
    </row>
    <row r="393" spans="1:1" s="8" customFormat="1" x14ac:dyDescent="0.25">
      <c r="A393" s="47"/>
    </row>
    <row r="394" spans="1:1" s="8" customFormat="1" x14ac:dyDescent="0.25">
      <c r="A394" s="47"/>
    </row>
    <row r="395" spans="1:1" s="8" customFormat="1" x14ac:dyDescent="0.25">
      <c r="A395" s="47"/>
    </row>
    <row r="396" spans="1:1" s="8" customFormat="1" x14ac:dyDescent="0.25">
      <c r="A396" s="47"/>
    </row>
    <row r="397" spans="1:1" s="8" customFormat="1" x14ac:dyDescent="0.25">
      <c r="A397" s="47"/>
    </row>
    <row r="398" spans="1:1" s="8" customFormat="1" x14ac:dyDescent="0.25">
      <c r="A398" s="47"/>
    </row>
    <row r="399" spans="1:1" s="8" customFormat="1" x14ac:dyDescent="0.25">
      <c r="A399" s="47"/>
    </row>
    <row r="400" spans="1:1" s="8" customFormat="1" x14ac:dyDescent="0.25">
      <c r="A400" s="47"/>
    </row>
    <row r="401" spans="1:1" s="8" customFormat="1" x14ac:dyDescent="0.25">
      <c r="A401" s="47"/>
    </row>
    <row r="402" spans="1:1" s="8" customFormat="1" x14ac:dyDescent="0.25">
      <c r="A402" s="47"/>
    </row>
    <row r="403" spans="1:1" s="8" customFormat="1" x14ac:dyDescent="0.25">
      <c r="A403" s="47"/>
    </row>
    <row r="404" spans="1:1" s="8" customFormat="1" x14ac:dyDescent="0.25">
      <c r="A404" s="47"/>
    </row>
    <row r="405" spans="1:1" s="8" customFormat="1" x14ac:dyDescent="0.25">
      <c r="A405" s="47"/>
    </row>
    <row r="406" spans="1:1" s="8" customFormat="1" x14ac:dyDescent="0.25">
      <c r="A406" s="47"/>
    </row>
    <row r="407" spans="1:1" s="8" customFormat="1" x14ac:dyDescent="0.25">
      <c r="A407" s="47"/>
    </row>
    <row r="408" spans="1:1" s="8" customFormat="1" x14ac:dyDescent="0.25">
      <c r="A408" s="47"/>
    </row>
    <row r="409" spans="1:1" s="8" customFormat="1" x14ac:dyDescent="0.25">
      <c r="A409" s="47"/>
    </row>
    <row r="410" spans="1:1" s="8" customFormat="1" x14ac:dyDescent="0.25">
      <c r="A410" s="47"/>
    </row>
    <row r="411" spans="1:1" s="8" customFormat="1" x14ac:dyDescent="0.25">
      <c r="A411" s="47"/>
    </row>
    <row r="412" spans="1:1" s="8" customFormat="1" x14ac:dyDescent="0.25">
      <c r="A412" s="47"/>
    </row>
    <row r="413" spans="1:1" s="8" customFormat="1" x14ac:dyDescent="0.25">
      <c r="A413" s="47"/>
    </row>
    <row r="414" spans="1:1" s="8" customFormat="1" x14ac:dyDescent="0.25">
      <c r="A414" s="47"/>
    </row>
    <row r="415" spans="1:1" s="8" customFormat="1" x14ac:dyDescent="0.25">
      <c r="A415" s="47"/>
    </row>
    <row r="416" spans="1:1" s="8" customFormat="1" x14ac:dyDescent="0.25">
      <c r="A416" s="47"/>
    </row>
    <row r="417" spans="1:1" s="8" customFormat="1" x14ac:dyDescent="0.25">
      <c r="A417" s="47"/>
    </row>
    <row r="418" spans="1:1" s="8" customFormat="1" x14ac:dyDescent="0.25">
      <c r="A418" s="47"/>
    </row>
    <row r="419" spans="1:1" s="8" customFormat="1" x14ac:dyDescent="0.25">
      <c r="A419" s="47"/>
    </row>
    <row r="420" spans="1:1" s="8" customFormat="1" x14ac:dyDescent="0.25">
      <c r="A420" s="47"/>
    </row>
    <row r="421" spans="1:1" s="8" customFormat="1" x14ac:dyDescent="0.25">
      <c r="A421" s="47"/>
    </row>
    <row r="422" spans="1:1" s="8" customFormat="1" x14ac:dyDescent="0.25">
      <c r="A422" s="47"/>
    </row>
    <row r="423" spans="1:1" s="8" customFormat="1" x14ac:dyDescent="0.25">
      <c r="A423" s="47"/>
    </row>
    <row r="424" spans="1:1" s="8" customFormat="1" x14ac:dyDescent="0.25">
      <c r="A424" s="47"/>
    </row>
    <row r="425" spans="1:1" s="8" customFormat="1" x14ac:dyDescent="0.25">
      <c r="A425" s="47"/>
    </row>
    <row r="426" spans="1:1" s="8" customFormat="1" x14ac:dyDescent="0.25">
      <c r="A426" s="47"/>
    </row>
    <row r="427" spans="1:1" s="8" customFormat="1" x14ac:dyDescent="0.25">
      <c r="A427" s="47"/>
    </row>
    <row r="428" spans="1:1" s="8" customFormat="1" x14ac:dyDescent="0.25">
      <c r="A428" s="47"/>
    </row>
    <row r="429" spans="1:1" s="8" customFormat="1" x14ac:dyDescent="0.25">
      <c r="A429" s="47"/>
    </row>
    <row r="430" spans="1:1" s="8" customFormat="1" x14ac:dyDescent="0.25">
      <c r="A430" s="47"/>
    </row>
    <row r="431" spans="1:1" s="8" customFormat="1" x14ac:dyDescent="0.25">
      <c r="A431" s="47"/>
    </row>
    <row r="432" spans="1:1" s="8" customFormat="1" x14ac:dyDescent="0.25">
      <c r="A432" s="47"/>
    </row>
    <row r="433" spans="1:1" s="8" customFormat="1" x14ac:dyDescent="0.25">
      <c r="A433" s="47"/>
    </row>
    <row r="434" spans="1:1" s="8" customFormat="1" x14ac:dyDescent="0.25">
      <c r="A434" s="47"/>
    </row>
    <row r="435" spans="1:1" s="8" customFormat="1" x14ac:dyDescent="0.25">
      <c r="A435" s="47"/>
    </row>
    <row r="436" spans="1:1" s="8" customFormat="1" x14ac:dyDescent="0.25">
      <c r="A436" s="47"/>
    </row>
    <row r="437" spans="1:1" s="8" customFormat="1" x14ac:dyDescent="0.25">
      <c r="A437" s="47"/>
    </row>
    <row r="438" spans="1:1" s="8" customFormat="1" x14ac:dyDescent="0.25">
      <c r="A438" s="47"/>
    </row>
    <row r="439" spans="1:1" s="8" customFormat="1" x14ac:dyDescent="0.25">
      <c r="A439" s="47"/>
    </row>
    <row r="440" spans="1:1" s="8" customFormat="1" x14ac:dyDescent="0.25">
      <c r="A440" s="47"/>
    </row>
    <row r="441" spans="1:1" s="8" customFormat="1" x14ac:dyDescent="0.25">
      <c r="A441" s="47"/>
    </row>
    <row r="442" spans="1:1" s="8" customFormat="1" x14ac:dyDescent="0.25">
      <c r="A442" s="47"/>
    </row>
    <row r="443" spans="1:1" s="8" customFormat="1" x14ac:dyDescent="0.25">
      <c r="A443" s="47"/>
    </row>
    <row r="444" spans="1:1" s="8" customFormat="1" x14ac:dyDescent="0.25">
      <c r="A444" s="47"/>
    </row>
    <row r="445" spans="1:1" s="8" customFormat="1" x14ac:dyDescent="0.25">
      <c r="A445" s="47"/>
    </row>
    <row r="446" spans="1:1" s="8" customFormat="1" x14ac:dyDescent="0.25">
      <c r="A446" s="47"/>
    </row>
    <row r="447" spans="1:1" s="8" customFormat="1" x14ac:dyDescent="0.25">
      <c r="A447" s="47"/>
    </row>
    <row r="448" spans="1:1" s="8" customFormat="1" x14ac:dyDescent="0.25">
      <c r="A448" s="47"/>
    </row>
    <row r="449" spans="1:1" s="8" customFormat="1" x14ac:dyDescent="0.25">
      <c r="A449" s="47"/>
    </row>
    <row r="450" spans="1:1" s="8" customFormat="1" x14ac:dyDescent="0.25">
      <c r="A450" s="47"/>
    </row>
    <row r="451" spans="1:1" s="8" customFormat="1" x14ac:dyDescent="0.25">
      <c r="A451" s="47"/>
    </row>
    <row r="452" spans="1:1" s="8" customFormat="1" x14ac:dyDescent="0.25">
      <c r="A452" s="47"/>
    </row>
    <row r="453" spans="1:1" s="8" customFormat="1" x14ac:dyDescent="0.25">
      <c r="A453" s="47"/>
    </row>
    <row r="454" spans="1:1" s="8" customFormat="1" x14ac:dyDescent="0.25">
      <c r="A454" s="47"/>
    </row>
    <row r="455" spans="1:1" s="8" customFormat="1" x14ac:dyDescent="0.25">
      <c r="A455" s="47"/>
    </row>
    <row r="456" spans="1:1" s="8" customFormat="1" x14ac:dyDescent="0.25">
      <c r="A456" s="47"/>
    </row>
    <row r="457" spans="1:1" s="8" customFormat="1" x14ac:dyDescent="0.25">
      <c r="A457" s="47"/>
    </row>
    <row r="458" spans="1:1" s="8" customFormat="1" x14ac:dyDescent="0.25">
      <c r="A458" s="47"/>
    </row>
    <row r="459" spans="1:1" s="8" customFormat="1" x14ac:dyDescent="0.25">
      <c r="A459" s="47"/>
    </row>
    <row r="460" spans="1:1" s="8" customFormat="1" x14ac:dyDescent="0.25">
      <c r="A460" s="47"/>
    </row>
    <row r="461" spans="1:1" s="8" customFormat="1" x14ac:dyDescent="0.25">
      <c r="A461" s="47"/>
    </row>
    <row r="462" spans="1:1" s="8" customFormat="1" x14ac:dyDescent="0.25">
      <c r="A462" s="47"/>
    </row>
    <row r="463" spans="1:1" s="8" customFormat="1" x14ac:dyDescent="0.25">
      <c r="A463" s="47"/>
    </row>
    <row r="464" spans="1:1" s="8" customFormat="1" x14ac:dyDescent="0.25">
      <c r="A464" s="47"/>
    </row>
    <row r="465" spans="1:1" s="8" customFormat="1" x14ac:dyDescent="0.25">
      <c r="A465" s="47"/>
    </row>
    <row r="466" spans="1:1" s="8" customFormat="1" x14ac:dyDescent="0.25">
      <c r="A466" s="47"/>
    </row>
    <row r="467" spans="1:1" s="8" customFormat="1" x14ac:dyDescent="0.25">
      <c r="A467" s="47"/>
    </row>
    <row r="468" spans="1:1" s="8" customFormat="1" x14ac:dyDescent="0.25">
      <c r="A468" s="47"/>
    </row>
    <row r="469" spans="1:1" s="8" customFormat="1" x14ac:dyDescent="0.25">
      <c r="A469" s="47"/>
    </row>
    <row r="470" spans="1:1" s="8" customFormat="1" x14ac:dyDescent="0.25">
      <c r="A470" s="47"/>
    </row>
    <row r="471" spans="1:1" s="8" customFormat="1" x14ac:dyDescent="0.25">
      <c r="A471" s="47"/>
    </row>
    <row r="472" spans="1:1" s="8" customFormat="1" x14ac:dyDescent="0.25">
      <c r="A472" s="47"/>
    </row>
    <row r="473" spans="1:1" s="8" customFormat="1" x14ac:dyDescent="0.25">
      <c r="A473" s="47"/>
    </row>
    <row r="474" spans="1:1" s="8" customFormat="1" x14ac:dyDescent="0.25">
      <c r="A474" s="47"/>
    </row>
    <row r="475" spans="1:1" s="8" customFormat="1" x14ac:dyDescent="0.25">
      <c r="A475" s="47"/>
    </row>
    <row r="476" spans="1:1" s="8" customFormat="1" x14ac:dyDescent="0.25">
      <c r="A476" s="47"/>
    </row>
    <row r="477" spans="1:1" s="8" customFormat="1" x14ac:dyDescent="0.25">
      <c r="A477" s="47"/>
    </row>
    <row r="478" spans="1:1" s="8" customFormat="1" x14ac:dyDescent="0.25">
      <c r="A478" s="47"/>
    </row>
    <row r="479" spans="1:1" s="8" customFormat="1" x14ac:dyDescent="0.25">
      <c r="A479" s="47"/>
    </row>
    <row r="480" spans="1:1" s="8" customFormat="1" x14ac:dyDescent="0.25">
      <c r="A480" s="47"/>
    </row>
    <row r="481" spans="1:1" s="8" customFormat="1" x14ac:dyDescent="0.25">
      <c r="A481" s="47"/>
    </row>
    <row r="482" spans="1:1" s="8" customFormat="1" x14ac:dyDescent="0.25">
      <c r="A482" s="47"/>
    </row>
    <row r="483" spans="1:1" s="8" customFormat="1" x14ac:dyDescent="0.25">
      <c r="A483" s="47"/>
    </row>
    <row r="484" spans="1:1" s="8" customFormat="1" x14ac:dyDescent="0.25">
      <c r="A484" s="47"/>
    </row>
    <row r="485" spans="1:1" s="8" customFormat="1" x14ac:dyDescent="0.25">
      <c r="A485" s="47"/>
    </row>
    <row r="486" spans="1:1" s="8" customFormat="1" x14ac:dyDescent="0.25">
      <c r="A486" s="47"/>
    </row>
    <row r="487" spans="1:1" s="8" customFormat="1" x14ac:dyDescent="0.25">
      <c r="A487" s="47"/>
    </row>
    <row r="488" spans="1:1" s="8" customFormat="1" x14ac:dyDescent="0.25">
      <c r="A488" s="47"/>
    </row>
    <row r="489" spans="1:1" s="8" customFormat="1" x14ac:dyDescent="0.25">
      <c r="A489" s="47"/>
    </row>
    <row r="490" spans="1:1" s="8" customFormat="1" x14ac:dyDescent="0.25">
      <c r="A490" s="47"/>
    </row>
    <row r="491" spans="1:1" s="8" customFormat="1" x14ac:dyDescent="0.25">
      <c r="A491" s="47"/>
    </row>
    <row r="492" spans="1:1" s="8" customFormat="1" x14ac:dyDescent="0.25">
      <c r="A492" s="47"/>
    </row>
    <row r="493" spans="1:1" s="8" customFormat="1" x14ac:dyDescent="0.25">
      <c r="A493" s="47"/>
    </row>
    <row r="494" spans="1:1" s="8" customFormat="1" x14ac:dyDescent="0.25">
      <c r="A494" s="47"/>
    </row>
    <row r="495" spans="1:1" s="8" customFormat="1" x14ac:dyDescent="0.25">
      <c r="A495" s="47"/>
    </row>
    <row r="496" spans="1:1" s="8" customFormat="1" x14ac:dyDescent="0.25">
      <c r="A496" s="47"/>
    </row>
    <row r="497" spans="1:1" s="8" customFormat="1" x14ac:dyDescent="0.25">
      <c r="A497" s="47"/>
    </row>
    <row r="498" spans="1:1" s="8" customFormat="1" x14ac:dyDescent="0.25">
      <c r="A498" s="47"/>
    </row>
    <row r="499" spans="1:1" s="8" customFormat="1" x14ac:dyDescent="0.25">
      <c r="A499" s="47"/>
    </row>
    <row r="500" spans="1:1" s="8" customFormat="1" x14ac:dyDescent="0.25">
      <c r="A500" s="47"/>
    </row>
    <row r="501" spans="1:1" s="8" customFormat="1" x14ac:dyDescent="0.25">
      <c r="A501" s="47"/>
    </row>
    <row r="502" spans="1:1" s="8" customFormat="1" x14ac:dyDescent="0.25">
      <c r="A502" s="47"/>
    </row>
    <row r="503" spans="1:1" s="8" customFormat="1" x14ac:dyDescent="0.25">
      <c r="A503" s="47"/>
    </row>
    <row r="504" spans="1:1" s="8" customFormat="1" x14ac:dyDescent="0.25">
      <c r="A504" s="47"/>
    </row>
    <row r="505" spans="1:1" s="8" customFormat="1" x14ac:dyDescent="0.25">
      <c r="A505" s="47"/>
    </row>
    <row r="506" spans="1:1" s="8" customFormat="1" x14ac:dyDescent="0.25">
      <c r="A506" s="47"/>
    </row>
    <row r="507" spans="1:1" s="8" customFormat="1" x14ac:dyDescent="0.25">
      <c r="A507" s="47"/>
    </row>
    <row r="508" spans="1:1" s="8" customFormat="1" x14ac:dyDescent="0.25">
      <c r="A508" s="47"/>
    </row>
    <row r="509" spans="1:1" s="8" customFormat="1" x14ac:dyDescent="0.25">
      <c r="A509" s="47"/>
    </row>
    <row r="510" spans="1:1" s="8" customFormat="1" x14ac:dyDescent="0.25">
      <c r="A510" s="47"/>
    </row>
    <row r="511" spans="1:1" s="8" customFormat="1" x14ac:dyDescent="0.25">
      <c r="A511" s="47"/>
    </row>
    <row r="512" spans="1:1" s="8" customFormat="1" x14ac:dyDescent="0.25">
      <c r="A512" s="47"/>
    </row>
    <row r="513" spans="1:1" s="8" customFormat="1" x14ac:dyDescent="0.25">
      <c r="A513" s="47"/>
    </row>
    <row r="514" spans="1:1" s="8" customFormat="1" x14ac:dyDescent="0.25">
      <c r="A514" s="47"/>
    </row>
    <row r="515" spans="1:1" s="8" customFormat="1" x14ac:dyDescent="0.25">
      <c r="A515" s="47"/>
    </row>
    <row r="516" spans="1:1" s="8" customFormat="1" x14ac:dyDescent="0.25">
      <c r="A516" s="47"/>
    </row>
    <row r="517" spans="1:1" s="8" customFormat="1" x14ac:dyDescent="0.25">
      <c r="A517" s="47"/>
    </row>
    <row r="518" spans="1:1" s="8" customFormat="1" x14ac:dyDescent="0.25">
      <c r="A518" s="47"/>
    </row>
    <row r="519" spans="1:1" s="8" customFormat="1" x14ac:dyDescent="0.25">
      <c r="A519" s="47"/>
    </row>
    <row r="520" spans="1:1" s="8" customFormat="1" x14ac:dyDescent="0.25">
      <c r="A520" s="47"/>
    </row>
    <row r="521" spans="1:1" s="8" customFormat="1" x14ac:dyDescent="0.25">
      <c r="A521" s="47"/>
    </row>
    <row r="522" spans="1:1" s="8" customFormat="1" x14ac:dyDescent="0.25">
      <c r="A522" s="47"/>
    </row>
    <row r="523" spans="1:1" s="8" customFormat="1" x14ac:dyDescent="0.25">
      <c r="A523" s="47"/>
    </row>
    <row r="524" spans="1:1" s="8" customFormat="1" x14ac:dyDescent="0.25">
      <c r="A524" s="47"/>
    </row>
    <row r="525" spans="1:1" s="8" customFormat="1" x14ac:dyDescent="0.25">
      <c r="A525" s="47"/>
    </row>
    <row r="526" spans="1:1" s="8" customFormat="1" x14ac:dyDescent="0.25">
      <c r="A526" s="47"/>
    </row>
    <row r="527" spans="1:1" s="8" customFormat="1" x14ac:dyDescent="0.25">
      <c r="A527" s="47"/>
    </row>
    <row r="528" spans="1:1" s="8" customFormat="1" x14ac:dyDescent="0.25">
      <c r="A528" s="47"/>
    </row>
    <row r="529" spans="1:1" s="8" customFormat="1" x14ac:dyDescent="0.25">
      <c r="A529" s="47"/>
    </row>
    <row r="530" spans="1:1" s="8" customFormat="1" x14ac:dyDescent="0.25">
      <c r="A530" s="47"/>
    </row>
    <row r="531" spans="1:1" s="8" customFormat="1" x14ac:dyDescent="0.25">
      <c r="A531" s="47"/>
    </row>
    <row r="532" spans="1:1" s="8" customFormat="1" x14ac:dyDescent="0.25">
      <c r="A532" s="47"/>
    </row>
    <row r="533" spans="1:1" s="8" customFormat="1" x14ac:dyDescent="0.25">
      <c r="A533" s="47"/>
    </row>
    <row r="534" spans="1:1" s="8" customFormat="1" x14ac:dyDescent="0.25">
      <c r="A534" s="47"/>
    </row>
    <row r="535" spans="1:1" s="8" customFormat="1" x14ac:dyDescent="0.25">
      <c r="A535" s="47"/>
    </row>
    <row r="536" spans="1:1" s="8" customFormat="1" x14ac:dyDescent="0.25">
      <c r="A536" s="47"/>
    </row>
    <row r="537" spans="1:1" s="8" customFormat="1" x14ac:dyDescent="0.25">
      <c r="A537" s="47"/>
    </row>
    <row r="538" spans="1:1" s="8" customFormat="1" x14ac:dyDescent="0.25">
      <c r="A538" s="47"/>
    </row>
    <row r="539" spans="1:1" s="8" customFormat="1" x14ac:dyDescent="0.25">
      <c r="A539" s="47"/>
    </row>
    <row r="540" spans="1:1" s="8" customFormat="1" x14ac:dyDescent="0.25">
      <c r="A540" s="47"/>
    </row>
    <row r="541" spans="1:1" s="8" customFormat="1" x14ac:dyDescent="0.25">
      <c r="A541" s="47"/>
    </row>
    <row r="542" spans="1:1" s="8" customFormat="1" x14ac:dyDescent="0.25">
      <c r="A542" s="47"/>
    </row>
    <row r="543" spans="1:1" s="8" customFormat="1" x14ac:dyDescent="0.25">
      <c r="A543" s="47"/>
    </row>
    <row r="544" spans="1:1" s="8" customFormat="1" x14ac:dyDescent="0.25">
      <c r="A544" s="47"/>
    </row>
    <row r="545" spans="1:1" s="8" customFormat="1" x14ac:dyDescent="0.25">
      <c r="A545" s="47"/>
    </row>
    <row r="546" spans="1:1" s="8" customFormat="1" x14ac:dyDescent="0.25">
      <c r="A546" s="47"/>
    </row>
    <row r="547" spans="1:1" s="8" customFormat="1" x14ac:dyDescent="0.25">
      <c r="A547" s="47"/>
    </row>
    <row r="548" spans="1:1" s="8" customFormat="1" x14ac:dyDescent="0.25">
      <c r="A548" s="47"/>
    </row>
    <row r="549" spans="1:1" s="8" customFormat="1" x14ac:dyDescent="0.25">
      <c r="A549" s="47"/>
    </row>
    <row r="550" spans="1:1" s="8" customFormat="1" x14ac:dyDescent="0.25">
      <c r="A550" s="47"/>
    </row>
    <row r="551" spans="1:1" s="8" customFormat="1" x14ac:dyDescent="0.25">
      <c r="A551" s="47"/>
    </row>
    <row r="552" spans="1:1" s="8" customFormat="1" x14ac:dyDescent="0.25">
      <c r="A552" s="47"/>
    </row>
    <row r="553" spans="1:1" s="8" customFormat="1" x14ac:dyDescent="0.25">
      <c r="A553" s="47"/>
    </row>
    <row r="554" spans="1:1" s="8" customFormat="1" x14ac:dyDescent="0.25">
      <c r="A554" s="47"/>
    </row>
    <row r="555" spans="1:1" s="8" customFormat="1" x14ac:dyDescent="0.25">
      <c r="A555" s="47"/>
    </row>
    <row r="556" spans="1:1" s="8" customFormat="1" x14ac:dyDescent="0.25">
      <c r="A556" s="47"/>
    </row>
    <row r="557" spans="1:1" s="8" customFormat="1" x14ac:dyDescent="0.25">
      <c r="A557" s="47"/>
    </row>
    <row r="558" spans="1:1" s="8" customFormat="1" x14ac:dyDescent="0.25">
      <c r="A558" s="47"/>
    </row>
    <row r="559" spans="1:1" s="8" customFormat="1" x14ac:dyDescent="0.25">
      <c r="A559" s="47"/>
    </row>
    <row r="560" spans="1:1" s="8" customFormat="1" x14ac:dyDescent="0.25">
      <c r="A560" s="47"/>
    </row>
    <row r="561" spans="1:1" s="8" customFormat="1" x14ac:dyDescent="0.25">
      <c r="A561" s="47"/>
    </row>
    <row r="562" spans="1:1" s="8" customFormat="1" x14ac:dyDescent="0.25">
      <c r="A562" s="47"/>
    </row>
    <row r="563" spans="1:1" s="8" customFormat="1" x14ac:dyDescent="0.25">
      <c r="A563" s="47"/>
    </row>
    <row r="564" spans="1:1" s="8" customFormat="1" x14ac:dyDescent="0.25">
      <c r="A564" s="47"/>
    </row>
    <row r="565" spans="1:1" s="8" customFormat="1" x14ac:dyDescent="0.25">
      <c r="A565" s="47"/>
    </row>
    <row r="566" spans="1:1" s="8" customFormat="1" x14ac:dyDescent="0.25">
      <c r="A566" s="47"/>
    </row>
    <row r="567" spans="1:1" s="8" customFormat="1" x14ac:dyDescent="0.25">
      <c r="A567" s="47"/>
    </row>
    <row r="568" spans="1:1" s="8" customFormat="1" x14ac:dyDescent="0.25">
      <c r="A568" s="47"/>
    </row>
    <row r="569" spans="1:1" s="8" customFormat="1" x14ac:dyDescent="0.25">
      <c r="A569" s="47"/>
    </row>
    <row r="570" spans="1:1" s="8" customFormat="1" x14ac:dyDescent="0.25">
      <c r="A570" s="47"/>
    </row>
    <row r="571" spans="1:1" s="8" customFormat="1" x14ac:dyDescent="0.25">
      <c r="A571" s="47"/>
    </row>
    <row r="572" spans="1:1" s="8" customFormat="1" x14ac:dyDescent="0.25">
      <c r="A572" s="47"/>
    </row>
    <row r="573" spans="1:1" s="8" customFormat="1" x14ac:dyDescent="0.25">
      <c r="A573" s="47"/>
    </row>
    <row r="574" spans="1:1" s="8" customFormat="1" x14ac:dyDescent="0.25">
      <c r="A574" s="47"/>
    </row>
    <row r="575" spans="1:1" s="8" customFormat="1" x14ac:dyDescent="0.25">
      <c r="A575" s="47"/>
    </row>
    <row r="576" spans="1:1" s="8" customFormat="1" x14ac:dyDescent="0.25">
      <c r="A576" s="47"/>
    </row>
    <row r="577" spans="1:1" s="8" customFormat="1" x14ac:dyDescent="0.25">
      <c r="A577" s="47"/>
    </row>
    <row r="578" spans="1:1" s="8" customFormat="1" x14ac:dyDescent="0.25">
      <c r="A578" s="47"/>
    </row>
    <row r="579" spans="1:1" s="8" customFormat="1" x14ac:dyDescent="0.25">
      <c r="A579" s="47"/>
    </row>
    <row r="580" spans="1:1" s="8" customFormat="1" x14ac:dyDescent="0.25">
      <c r="A580" s="47"/>
    </row>
    <row r="581" spans="1:1" s="8" customFormat="1" x14ac:dyDescent="0.25">
      <c r="A581" s="47"/>
    </row>
    <row r="582" spans="1:1" s="8" customFormat="1" x14ac:dyDescent="0.25">
      <c r="A582" s="47"/>
    </row>
    <row r="583" spans="1:1" s="8" customFormat="1" x14ac:dyDescent="0.25">
      <c r="A583" s="47"/>
    </row>
    <row r="584" spans="1:1" s="8" customFormat="1" x14ac:dyDescent="0.25">
      <c r="A584" s="47"/>
    </row>
    <row r="585" spans="1:1" s="8" customFormat="1" x14ac:dyDescent="0.25">
      <c r="A585" s="47"/>
    </row>
    <row r="586" spans="1:1" s="8" customFormat="1" x14ac:dyDescent="0.25">
      <c r="A586" s="47"/>
    </row>
    <row r="587" spans="1:1" s="8" customFormat="1" x14ac:dyDescent="0.25">
      <c r="A587" s="47"/>
    </row>
    <row r="588" spans="1:1" s="8" customFormat="1" x14ac:dyDescent="0.25">
      <c r="A588" s="47"/>
    </row>
    <row r="589" spans="1:1" s="8" customFormat="1" x14ac:dyDescent="0.25">
      <c r="A589" s="47"/>
    </row>
    <row r="590" spans="1:1" s="8" customFormat="1" x14ac:dyDescent="0.25">
      <c r="A590" s="47"/>
    </row>
    <row r="591" spans="1:1" s="8" customFormat="1" x14ac:dyDescent="0.25">
      <c r="A591" s="47"/>
    </row>
    <row r="592" spans="1:1" s="8" customFormat="1" x14ac:dyDescent="0.25">
      <c r="A592" s="47"/>
    </row>
    <row r="593" spans="1:1" s="8" customFormat="1" x14ac:dyDescent="0.25">
      <c r="A593" s="47"/>
    </row>
    <row r="594" spans="1:1" s="8" customFormat="1" x14ac:dyDescent="0.25">
      <c r="A594" s="47"/>
    </row>
    <row r="595" spans="1:1" s="8" customFormat="1" x14ac:dyDescent="0.25">
      <c r="A595" s="47"/>
    </row>
    <row r="596" spans="1:1" s="8" customFormat="1" x14ac:dyDescent="0.25">
      <c r="A596" s="47"/>
    </row>
    <row r="597" spans="1:1" s="8" customFormat="1" x14ac:dyDescent="0.25">
      <c r="A597" s="47"/>
    </row>
    <row r="598" spans="1:1" s="8" customFormat="1" x14ac:dyDescent="0.25">
      <c r="A598" s="47"/>
    </row>
    <row r="599" spans="1:1" s="8" customFormat="1" x14ac:dyDescent="0.25">
      <c r="A599" s="47"/>
    </row>
    <row r="600" spans="1:1" s="8" customFormat="1" x14ac:dyDescent="0.25">
      <c r="A600" s="47"/>
    </row>
    <row r="601" spans="1:1" s="8" customFormat="1" x14ac:dyDescent="0.25">
      <c r="A601" s="47"/>
    </row>
    <row r="602" spans="1:1" s="8" customFormat="1" x14ac:dyDescent="0.25">
      <c r="A602" s="47"/>
    </row>
    <row r="603" spans="1:1" s="8" customFormat="1" x14ac:dyDescent="0.25">
      <c r="A603" s="47"/>
    </row>
    <row r="604" spans="1:1" s="8" customFormat="1" x14ac:dyDescent="0.25">
      <c r="A604" s="47"/>
    </row>
    <row r="605" spans="1:1" s="8" customFormat="1" x14ac:dyDescent="0.25">
      <c r="A605" s="47"/>
    </row>
    <row r="606" spans="1:1" s="8" customFormat="1" x14ac:dyDescent="0.25">
      <c r="A606" s="47"/>
    </row>
    <row r="607" spans="1:1" s="8" customFormat="1" x14ac:dyDescent="0.25">
      <c r="A607" s="47"/>
    </row>
    <row r="608" spans="1:1" s="8" customFormat="1" x14ac:dyDescent="0.25">
      <c r="A608" s="47"/>
    </row>
    <row r="609" spans="1:1" s="8" customFormat="1" x14ac:dyDescent="0.25">
      <c r="A609" s="47"/>
    </row>
    <row r="610" spans="1:1" s="8" customFormat="1" x14ac:dyDescent="0.25">
      <c r="A610" s="47"/>
    </row>
    <row r="611" spans="1:1" s="8" customFormat="1" x14ac:dyDescent="0.25">
      <c r="A611" s="47"/>
    </row>
    <row r="612" spans="1:1" s="8" customFormat="1" x14ac:dyDescent="0.25">
      <c r="A612" s="47"/>
    </row>
    <row r="613" spans="1:1" s="8" customFormat="1" x14ac:dyDescent="0.25">
      <c r="A613" s="47"/>
    </row>
    <row r="614" spans="1:1" s="8" customFormat="1" x14ac:dyDescent="0.25">
      <c r="A614" s="47"/>
    </row>
    <row r="615" spans="1:1" s="8" customFormat="1" x14ac:dyDescent="0.25">
      <c r="A615" s="47"/>
    </row>
    <row r="616" spans="1:1" s="8" customFormat="1" x14ac:dyDescent="0.25">
      <c r="A616" s="47"/>
    </row>
    <row r="617" spans="1:1" s="8" customFormat="1" x14ac:dyDescent="0.25">
      <c r="A617" s="47"/>
    </row>
    <row r="618" spans="1:1" s="8" customFormat="1" x14ac:dyDescent="0.25">
      <c r="A618" s="47"/>
    </row>
    <row r="619" spans="1:1" s="8" customFormat="1" x14ac:dyDescent="0.25">
      <c r="A619" s="47"/>
    </row>
    <row r="620" spans="1:1" s="8" customFormat="1" x14ac:dyDescent="0.25">
      <c r="A620" s="47"/>
    </row>
    <row r="621" spans="1:1" s="8" customFormat="1" x14ac:dyDescent="0.25">
      <c r="A621" s="47"/>
    </row>
    <row r="622" spans="1:1" s="8" customFormat="1" x14ac:dyDescent="0.25">
      <c r="A622" s="47"/>
    </row>
    <row r="623" spans="1:1" s="8" customFormat="1" x14ac:dyDescent="0.25">
      <c r="A623" s="47"/>
    </row>
    <row r="624" spans="1:1" s="8" customFormat="1" x14ac:dyDescent="0.25">
      <c r="A624" s="47"/>
    </row>
    <row r="625" spans="1:1" s="8" customFormat="1" x14ac:dyDescent="0.25">
      <c r="A625" s="47"/>
    </row>
    <row r="626" spans="1:1" s="8" customFormat="1" x14ac:dyDescent="0.25">
      <c r="A626" s="47"/>
    </row>
    <row r="627" spans="1:1" s="8" customFormat="1" x14ac:dyDescent="0.25">
      <c r="A627" s="47"/>
    </row>
    <row r="628" spans="1:1" s="8" customFormat="1" x14ac:dyDescent="0.25">
      <c r="A628" s="47"/>
    </row>
    <row r="629" spans="1:1" s="8" customFormat="1" x14ac:dyDescent="0.25">
      <c r="A629" s="47"/>
    </row>
    <row r="630" spans="1:1" s="8" customFormat="1" x14ac:dyDescent="0.25">
      <c r="A630" s="47"/>
    </row>
    <row r="631" spans="1:1" s="8" customFormat="1" x14ac:dyDescent="0.25">
      <c r="A631" s="47"/>
    </row>
    <row r="632" spans="1:1" s="8" customFormat="1" x14ac:dyDescent="0.25">
      <c r="A632" s="47"/>
    </row>
    <row r="633" spans="1:1" s="8" customFormat="1" x14ac:dyDescent="0.25">
      <c r="A633" s="47"/>
    </row>
    <row r="634" spans="1:1" s="8" customFormat="1" x14ac:dyDescent="0.25">
      <c r="A634" s="47"/>
    </row>
    <row r="635" spans="1:1" s="8" customFormat="1" x14ac:dyDescent="0.25">
      <c r="A635" s="47"/>
    </row>
    <row r="636" spans="1:1" s="8" customFormat="1" x14ac:dyDescent="0.25">
      <c r="A636" s="47"/>
    </row>
    <row r="637" spans="1:1" s="8" customFormat="1" x14ac:dyDescent="0.25">
      <c r="A637" s="47"/>
    </row>
    <row r="638" spans="1:1" s="8" customFormat="1" x14ac:dyDescent="0.25">
      <c r="A638" s="47"/>
    </row>
    <row r="639" spans="1:1" s="8" customFormat="1" x14ac:dyDescent="0.25">
      <c r="A639" s="47"/>
    </row>
    <row r="640" spans="1:1" s="8" customFormat="1" x14ac:dyDescent="0.25">
      <c r="A640" s="47"/>
    </row>
    <row r="641" spans="1:1" s="8" customFormat="1" x14ac:dyDescent="0.25">
      <c r="A641" s="47"/>
    </row>
    <row r="642" spans="1:1" s="8" customFormat="1" x14ac:dyDescent="0.25">
      <c r="A642" s="47"/>
    </row>
    <row r="643" spans="1:1" s="8" customFormat="1" x14ac:dyDescent="0.25">
      <c r="A643" s="47"/>
    </row>
    <row r="644" spans="1:1" s="8" customFormat="1" x14ac:dyDescent="0.25">
      <c r="A644" s="47"/>
    </row>
    <row r="645" spans="1:1" s="8" customFormat="1" x14ac:dyDescent="0.25">
      <c r="A645" s="47"/>
    </row>
    <row r="646" spans="1:1" s="8" customFormat="1" x14ac:dyDescent="0.25">
      <c r="A646" s="47"/>
    </row>
    <row r="647" spans="1:1" s="8" customFormat="1" x14ac:dyDescent="0.25">
      <c r="A647" s="47"/>
    </row>
    <row r="648" spans="1:1" s="8" customFormat="1" x14ac:dyDescent="0.25">
      <c r="A648" s="47"/>
    </row>
    <row r="649" spans="1:1" s="8" customFormat="1" x14ac:dyDescent="0.25">
      <c r="A649" s="47"/>
    </row>
    <row r="650" spans="1:1" s="8" customFormat="1" x14ac:dyDescent="0.25">
      <c r="A650" s="47"/>
    </row>
    <row r="651" spans="1:1" s="8" customFormat="1" x14ac:dyDescent="0.25">
      <c r="A651" s="47"/>
    </row>
    <row r="652" spans="1:1" s="8" customFormat="1" x14ac:dyDescent="0.25">
      <c r="A652" s="47"/>
    </row>
    <row r="653" spans="1:1" s="8" customFormat="1" x14ac:dyDescent="0.25">
      <c r="A653" s="47"/>
    </row>
    <row r="654" spans="1:1" s="8" customFormat="1" x14ac:dyDescent="0.25">
      <c r="A654" s="47"/>
    </row>
    <row r="655" spans="1:1" s="8" customFormat="1" x14ac:dyDescent="0.25">
      <c r="A655" s="47"/>
    </row>
    <row r="656" spans="1:1" s="8" customFormat="1" x14ac:dyDescent="0.25">
      <c r="A656" s="47"/>
    </row>
    <row r="657" spans="1:1" s="8" customFormat="1" x14ac:dyDescent="0.25">
      <c r="A657" s="47"/>
    </row>
    <row r="658" spans="1:1" s="8" customFormat="1" x14ac:dyDescent="0.25">
      <c r="A658" s="47"/>
    </row>
    <row r="659" spans="1:1" s="8" customFormat="1" x14ac:dyDescent="0.25">
      <c r="A659" s="47"/>
    </row>
    <row r="660" spans="1:1" s="8" customFormat="1" x14ac:dyDescent="0.25">
      <c r="A660" s="47"/>
    </row>
    <row r="661" spans="1:1" s="8" customFormat="1" x14ac:dyDescent="0.25">
      <c r="A661" s="47"/>
    </row>
    <row r="662" spans="1:1" s="8" customFormat="1" x14ac:dyDescent="0.25">
      <c r="A662" s="47"/>
    </row>
    <row r="663" spans="1:1" s="8" customFormat="1" x14ac:dyDescent="0.25">
      <c r="A663" s="47"/>
    </row>
    <row r="664" spans="1:1" s="8" customFormat="1" x14ac:dyDescent="0.25">
      <c r="A664" s="47"/>
    </row>
    <row r="665" spans="1:1" s="8" customFormat="1" x14ac:dyDescent="0.25">
      <c r="A665" s="47"/>
    </row>
    <row r="666" spans="1:1" s="8" customFormat="1" x14ac:dyDescent="0.25">
      <c r="A666" s="47"/>
    </row>
    <row r="667" spans="1:1" s="8" customFormat="1" x14ac:dyDescent="0.25">
      <c r="A667" s="47"/>
    </row>
    <row r="668" spans="1:1" s="8" customFormat="1" x14ac:dyDescent="0.25">
      <c r="A668" s="47"/>
    </row>
    <row r="669" spans="1:1" s="8" customFormat="1" x14ac:dyDescent="0.25">
      <c r="A669" s="47"/>
    </row>
    <row r="670" spans="1:1" s="8" customFormat="1" x14ac:dyDescent="0.25">
      <c r="A670" s="47"/>
    </row>
    <row r="671" spans="1:1" s="8" customFormat="1" x14ac:dyDescent="0.25">
      <c r="A671" s="47"/>
    </row>
    <row r="672" spans="1:1" s="8" customFormat="1" x14ac:dyDescent="0.25">
      <c r="A672" s="47"/>
    </row>
    <row r="673" spans="1:1" s="8" customFormat="1" x14ac:dyDescent="0.25">
      <c r="A673" s="47"/>
    </row>
    <row r="674" spans="1:1" s="8" customFormat="1" x14ac:dyDescent="0.25">
      <c r="A674" s="47"/>
    </row>
    <row r="675" spans="1:1" s="8" customFormat="1" x14ac:dyDescent="0.25">
      <c r="A675" s="47"/>
    </row>
    <row r="676" spans="1:1" s="8" customFormat="1" x14ac:dyDescent="0.25">
      <c r="A676" s="47"/>
    </row>
    <row r="677" spans="1:1" s="8" customFormat="1" x14ac:dyDescent="0.25">
      <c r="A677" s="47"/>
    </row>
    <row r="678" spans="1:1" s="8" customFormat="1" x14ac:dyDescent="0.25">
      <c r="A678" s="47"/>
    </row>
    <row r="679" spans="1:1" s="8" customFormat="1" x14ac:dyDescent="0.25">
      <c r="A679" s="47"/>
    </row>
    <row r="680" spans="1:1" s="8" customFormat="1" x14ac:dyDescent="0.25">
      <c r="A680" s="47"/>
    </row>
    <row r="681" spans="1:1" s="8" customFormat="1" x14ac:dyDescent="0.25">
      <c r="A681" s="47"/>
    </row>
    <row r="682" spans="1:1" s="8" customFormat="1" x14ac:dyDescent="0.25">
      <c r="A682" s="47"/>
    </row>
    <row r="683" spans="1:1" s="8" customFormat="1" x14ac:dyDescent="0.25">
      <c r="A683" s="47"/>
    </row>
    <row r="684" spans="1:1" s="8" customFormat="1" x14ac:dyDescent="0.25">
      <c r="A684" s="47"/>
    </row>
    <row r="685" spans="1:1" s="8" customFormat="1" x14ac:dyDescent="0.25">
      <c r="A685" s="47"/>
    </row>
    <row r="686" spans="1:1" s="8" customFormat="1" x14ac:dyDescent="0.25">
      <c r="A686" s="47"/>
    </row>
    <row r="687" spans="1:1" s="8" customFormat="1" x14ac:dyDescent="0.25">
      <c r="A687" s="47"/>
    </row>
    <row r="688" spans="1:1" s="8" customFormat="1" x14ac:dyDescent="0.25">
      <c r="A688" s="47"/>
    </row>
    <row r="689" spans="1:1" s="8" customFormat="1" x14ac:dyDescent="0.25">
      <c r="A689" s="47"/>
    </row>
    <row r="690" spans="1:1" s="8" customFormat="1" x14ac:dyDescent="0.25">
      <c r="A690" s="47"/>
    </row>
    <row r="691" spans="1:1" s="8" customFormat="1" x14ac:dyDescent="0.25">
      <c r="A691" s="47"/>
    </row>
    <row r="692" spans="1:1" s="8" customFormat="1" x14ac:dyDescent="0.25">
      <c r="A692" s="47"/>
    </row>
    <row r="693" spans="1:1" s="8" customFormat="1" x14ac:dyDescent="0.25">
      <c r="A693" s="47"/>
    </row>
    <row r="694" spans="1:1" s="8" customFormat="1" x14ac:dyDescent="0.25">
      <c r="A694" s="47"/>
    </row>
    <row r="695" spans="1:1" s="8" customFormat="1" x14ac:dyDescent="0.25">
      <c r="A695" s="47"/>
    </row>
    <row r="696" spans="1:1" s="8" customFormat="1" x14ac:dyDescent="0.25">
      <c r="A696" s="47"/>
    </row>
    <row r="697" spans="1:1" s="8" customFormat="1" x14ac:dyDescent="0.25">
      <c r="A697" s="47"/>
    </row>
    <row r="698" spans="1:1" s="8" customFormat="1" x14ac:dyDescent="0.25">
      <c r="A698" s="47"/>
    </row>
    <row r="699" spans="1:1" s="8" customFormat="1" x14ac:dyDescent="0.25">
      <c r="A699" s="47"/>
    </row>
    <row r="700" spans="1:1" s="8" customFormat="1" x14ac:dyDescent="0.25">
      <c r="A700" s="47"/>
    </row>
    <row r="701" spans="1:1" s="8" customFormat="1" x14ac:dyDescent="0.25">
      <c r="A701" s="47"/>
    </row>
    <row r="702" spans="1:1" s="8" customFormat="1" x14ac:dyDescent="0.25">
      <c r="A702" s="47"/>
    </row>
    <row r="703" spans="1:1" s="8" customFormat="1" x14ac:dyDescent="0.25">
      <c r="A703" s="47"/>
    </row>
    <row r="704" spans="1:1" s="8" customFormat="1" x14ac:dyDescent="0.25">
      <c r="A704" s="47"/>
    </row>
    <row r="705" spans="1:1" s="8" customFormat="1" x14ac:dyDescent="0.25">
      <c r="A705" s="47"/>
    </row>
    <row r="706" spans="1:1" s="8" customFormat="1" x14ac:dyDescent="0.25">
      <c r="A706" s="47"/>
    </row>
    <row r="707" spans="1:1" s="8" customFormat="1" x14ac:dyDescent="0.25">
      <c r="A707" s="47"/>
    </row>
    <row r="708" spans="1:1" s="8" customFormat="1" x14ac:dyDescent="0.25">
      <c r="A708" s="47"/>
    </row>
    <row r="709" spans="1:1" s="8" customFormat="1" x14ac:dyDescent="0.25">
      <c r="A709" s="47"/>
    </row>
    <row r="710" spans="1:1" s="8" customFormat="1" x14ac:dyDescent="0.25">
      <c r="A710" s="47"/>
    </row>
    <row r="711" spans="1:1" s="8" customFormat="1" x14ac:dyDescent="0.25">
      <c r="A711" s="47"/>
    </row>
    <row r="712" spans="1:1" s="8" customFormat="1" x14ac:dyDescent="0.25">
      <c r="A712" s="47"/>
    </row>
    <row r="713" spans="1:1" s="8" customFormat="1" x14ac:dyDescent="0.25">
      <c r="A713" s="47"/>
    </row>
    <row r="714" spans="1:1" s="8" customFormat="1" x14ac:dyDescent="0.25">
      <c r="A714" s="47"/>
    </row>
    <row r="715" spans="1:1" s="8" customFormat="1" x14ac:dyDescent="0.25">
      <c r="A715" s="47"/>
    </row>
    <row r="716" spans="1:1" s="8" customFormat="1" x14ac:dyDescent="0.25">
      <c r="A716" s="47"/>
    </row>
    <row r="717" spans="1:1" s="8" customFormat="1" x14ac:dyDescent="0.25">
      <c r="A717" s="47"/>
    </row>
    <row r="718" spans="1:1" s="8" customFormat="1" x14ac:dyDescent="0.25">
      <c r="A718" s="47"/>
    </row>
    <row r="719" spans="1:1" s="8" customFormat="1" x14ac:dyDescent="0.25">
      <c r="A719" s="47"/>
    </row>
    <row r="720" spans="1:1" s="8" customFormat="1" x14ac:dyDescent="0.25">
      <c r="A720" s="47"/>
    </row>
    <row r="721" spans="1:1" s="8" customFormat="1" x14ac:dyDescent="0.25">
      <c r="A721" s="47"/>
    </row>
    <row r="722" spans="1:1" s="8" customFormat="1" x14ac:dyDescent="0.25">
      <c r="A722" s="47"/>
    </row>
    <row r="723" spans="1:1" s="8" customFormat="1" x14ac:dyDescent="0.25">
      <c r="A723" s="47"/>
    </row>
    <row r="724" spans="1:1" s="8" customFormat="1" x14ac:dyDescent="0.25">
      <c r="A724" s="47"/>
    </row>
    <row r="725" spans="1:1" s="8" customFormat="1" x14ac:dyDescent="0.25">
      <c r="A725" s="47"/>
    </row>
    <row r="726" spans="1:1" s="8" customFormat="1" x14ac:dyDescent="0.25">
      <c r="A726" s="47"/>
    </row>
    <row r="727" spans="1:1" s="8" customFormat="1" x14ac:dyDescent="0.25">
      <c r="A727" s="47"/>
    </row>
    <row r="728" spans="1:1" s="8" customFormat="1" x14ac:dyDescent="0.25">
      <c r="A728" s="47"/>
    </row>
    <row r="729" spans="1:1" s="8" customFormat="1" x14ac:dyDescent="0.25">
      <c r="A729" s="47"/>
    </row>
    <row r="730" spans="1:1" s="8" customFormat="1" x14ac:dyDescent="0.25">
      <c r="A730" s="47"/>
    </row>
    <row r="731" spans="1:1" s="8" customFormat="1" x14ac:dyDescent="0.25">
      <c r="A731" s="47"/>
    </row>
    <row r="732" spans="1:1" s="8" customFormat="1" x14ac:dyDescent="0.25">
      <c r="A732" s="47"/>
    </row>
    <row r="733" spans="1:1" s="8" customFormat="1" x14ac:dyDescent="0.25">
      <c r="A733" s="47"/>
    </row>
    <row r="734" spans="1:1" s="8" customFormat="1" x14ac:dyDescent="0.25">
      <c r="A734" s="47"/>
    </row>
    <row r="735" spans="1:1" s="8" customFormat="1" x14ac:dyDescent="0.25">
      <c r="A735" s="47"/>
    </row>
    <row r="736" spans="1:1" s="8" customFormat="1" x14ac:dyDescent="0.25">
      <c r="A736" s="47"/>
    </row>
    <row r="737" spans="1:1" s="8" customFormat="1" x14ac:dyDescent="0.25">
      <c r="A737" s="47"/>
    </row>
    <row r="738" spans="1:1" s="8" customFormat="1" x14ac:dyDescent="0.25">
      <c r="A738" s="47"/>
    </row>
    <row r="739" spans="1:1" s="8" customFormat="1" x14ac:dyDescent="0.25">
      <c r="A739" s="47"/>
    </row>
    <row r="740" spans="1:1" s="8" customFormat="1" x14ac:dyDescent="0.25">
      <c r="A740" s="47"/>
    </row>
    <row r="741" spans="1:1" s="8" customFormat="1" x14ac:dyDescent="0.25">
      <c r="A741" s="47"/>
    </row>
    <row r="742" spans="1:1" s="8" customFormat="1" x14ac:dyDescent="0.25">
      <c r="A742" s="47"/>
    </row>
    <row r="743" spans="1:1" s="8" customFormat="1" x14ac:dyDescent="0.25">
      <c r="A743" s="47"/>
    </row>
    <row r="744" spans="1:1" s="8" customFormat="1" x14ac:dyDescent="0.25">
      <c r="A744" s="47"/>
    </row>
    <row r="745" spans="1:1" s="8" customFormat="1" x14ac:dyDescent="0.25">
      <c r="A745" s="47"/>
    </row>
    <row r="746" spans="1:1" s="8" customFormat="1" x14ac:dyDescent="0.25">
      <c r="A746" s="47"/>
    </row>
    <row r="747" spans="1:1" s="8" customFormat="1" x14ac:dyDescent="0.25">
      <c r="A747" s="47"/>
    </row>
    <row r="748" spans="1:1" s="8" customFormat="1" x14ac:dyDescent="0.25">
      <c r="A748" s="47"/>
    </row>
    <row r="749" spans="1:1" s="8" customFormat="1" x14ac:dyDescent="0.25">
      <c r="A749" s="47"/>
    </row>
    <row r="750" spans="1:1" s="8" customFormat="1" x14ac:dyDescent="0.25">
      <c r="A750" s="47"/>
    </row>
    <row r="751" spans="1:1" s="8" customFormat="1" x14ac:dyDescent="0.25">
      <c r="A751" s="47"/>
    </row>
    <row r="752" spans="1:1" s="8" customFormat="1" x14ac:dyDescent="0.25">
      <c r="A752" s="47"/>
    </row>
    <row r="753" spans="1:1" s="8" customFormat="1" x14ac:dyDescent="0.25">
      <c r="A753" s="47"/>
    </row>
    <row r="754" spans="1:1" s="8" customFormat="1" x14ac:dyDescent="0.25">
      <c r="A754" s="47"/>
    </row>
    <row r="755" spans="1:1" s="8" customFormat="1" x14ac:dyDescent="0.25">
      <c r="A755" s="47"/>
    </row>
    <row r="756" spans="1:1" s="8" customFormat="1" x14ac:dyDescent="0.25">
      <c r="A756" s="47"/>
    </row>
    <row r="757" spans="1:1" s="8" customFormat="1" x14ac:dyDescent="0.25">
      <c r="A757" s="47"/>
    </row>
    <row r="758" spans="1:1" s="8" customFormat="1" x14ac:dyDescent="0.25">
      <c r="A758" s="47"/>
    </row>
    <row r="759" spans="1:1" s="8" customFormat="1" x14ac:dyDescent="0.25">
      <c r="A759" s="47"/>
    </row>
    <row r="760" spans="1:1" s="8" customFormat="1" x14ac:dyDescent="0.25">
      <c r="A760" s="47"/>
    </row>
    <row r="761" spans="1:1" s="8" customFormat="1" x14ac:dyDescent="0.25">
      <c r="A761" s="47"/>
    </row>
    <row r="762" spans="1:1" s="8" customFormat="1" x14ac:dyDescent="0.25">
      <c r="A762" s="47"/>
    </row>
    <row r="763" spans="1:1" s="8" customFormat="1" x14ac:dyDescent="0.25">
      <c r="A763" s="47"/>
    </row>
    <row r="764" spans="1:1" s="8" customFormat="1" x14ac:dyDescent="0.25">
      <c r="A764" s="47"/>
    </row>
    <row r="765" spans="1:1" s="8" customFormat="1" x14ac:dyDescent="0.25">
      <c r="A765" s="47"/>
    </row>
    <row r="766" spans="1:1" s="8" customFormat="1" x14ac:dyDescent="0.25">
      <c r="A766" s="47"/>
    </row>
    <row r="767" spans="1:1" s="8" customFormat="1" x14ac:dyDescent="0.25">
      <c r="A767" s="47"/>
    </row>
    <row r="768" spans="1:1" s="8" customFormat="1" x14ac:dyDescent="0.25">
      <c r="A768" s="47"/>
    </row>
    <row r="769" spans="1:1" s="8" customFormat="1" x14ac:dyDescent="0.25">
      <c r="A769" s="47"/>
    </row>
    <row r="770" spans="1:1" s="8" customFormat="1" x14ac:dyDescent="0.25">
      <c r="A770" s="47"/>
    </row>
    <row r="771" spans="1:1" s="8" customFormat="1" x14ac:dyDescent="0.25">
      <c r="A771" s="47"/>
    </row>
    <row r="772" spans="1:1" s="8" customFormat="1" x14ac:dyDescent="0.25">
      <c r="A772" s="47"/>
    </row>
    <row r="773" spans="1:1" s="8" customFormat="1" x14ac:dyDescent="0.25">
      <c r="A773" s="47"/>
    </row>
    <row r="774" spans="1:1" s="8" customFormat="1" x14ac:dyDescent="0.25">
      <c r="A774" s="47"/>
    </row>
    <row r="775" spans="1:1" s="8" customFormat="1" x14ac:dyDescent="0.25">
      <c r="A775" s="47"/>
    </row>
    <row r="776" spans="1:1" s="8" customFormat="1" x14ac:dyDescent="0.25">
      <c r="A776" s="47"/>
    </row>
    <row r="777" spans="1:1" s="8" customFormat="1" x14ac:dyDescent="0.25">
      <c r="A777" s="47"/>
    </row>
    <row r="778" spans="1:1" s="8" customFormat="1" x14ac:dyDescent="0.25">
      <c r="A778" s="47"/>
    </row>
    <row r="779" spans="1:1" s="8" customFormat="1" x14ac:dyDescent="0.25">
      <c r="A779" s="47"/>
    </row>
    <row r="780" spans="1:1" s="8" customFormat="1" x14ac:dyDescent="0.25">
      <c r="A780" s="47"/>
    </row>
    <row r="781" spans="1:1" s="8" customFormat="1" x14ac:dyDescent="0.25">
      <c r="A781" s="47"/>
    </row>
    <row r="782" spans="1:1" s="8" customFormat="1" x14ac:dyDescent="0.25">
      <c r="A782" s="47"/>
    </row>
    <row r="783" spans="1:1" s="8" customFormat="1" x14ac:dyDescent="0.25">
      <c r="A783" s="47"/>
    </row>
    <row r="784" spans="1:1" s="8" customFormat="1" x14ac:dyDescent="0.25">
      <c r="A784" s="47"/>
    </row>
    <row r="785" spans="1:1" s="8" customFormat="1" x14ac:dyDescent="0.25">
      <c r="A785" s="47"/>
    </row>
    <row r="786" spans="1:1" s="8" customFormat="1" x14ac:dyDescent="0.25">
      <c r="A786" s="47"/>
    </row>
    <row r="787" spans="1:1" s="8" customFormat="1" x14ac:dyDescent="0.25">
      <c r="A787" s="47"/>
    </row>
    <row r="788" spans="1:1" s="8" customFormat="1" x14ac:dyDescent="0.25">
      <c r="A788" s="47"/>
    </row>
    <row r="789" spans="1:1" s="8" customFormat="1" x14ac:dyDescent="0.25">
      <c r="A789" s="47"/>
    </row>
    <row r="790" spans="1:1" s="8" customFormat="1" x14ac:dyDescent="0.25">
      <c r="A790" s="47"/>
    </row>
    <row r="791" spans="1:1" s="8" customFormat="1" x14ac:dyDescent="0.25">
      <c r="A791" s="47"/>
    </row>
    <row r="792" spans="1:1" s="8" customFormat="1" x14ac:dyDescent="0.25">
      <c r="A792" s="47"/>
    </row>
    <row r="793" spans="1:1" s="8" customFormat="1" x14ac:dyDescent="0.25">
      <c r="A793" s="47"/>
    </row>
    <row r="794" spans="1:1" s="8" customFormat="1" x14ac:dyDescent="0.25">
      <c r="A794" s="47"/>
    </row>
    <row r="795" spans="1:1" s="8" customFormat="1" x14ac:dyDescent="0.25">
      <c r="A795" s="47"/>
    </row>
    <row r="796" spans="1:1" s="8" customFormat="1" x14ac:dyDescent="0.25">
      <c r="A796" s="47"/>
    </row>
    <row r="797" spans="1:1" s="8" customFormat="1" x14ac:dyDescent="0.25">
      <c r="A797" s="47"/>
    </row>
    <row r="798" spans="1:1" s="8" customFormat="1" x14ac:dyDescent="0.25">
      <c r="A798" s="47"/>
    </row>
    <row r="799" spans="1:1" s="8" customFormat="1" x14ac:dyDescent="0.25">
      <c r="A799" s="47"/>
    </row>
    <row r="800" spans="1:1" s="8" customFormat="1" x14ac:dyDescent="0.25">
      <c r="A800" s="47"/>
    </row>
    <row r="801" spans="1:1" s="8" customFormat="1" x14ac:dyDescent="0.25">
      <c r="A801" s="47"/>
    </row>
    <row r="802" spans="1:1" s="8" customFormat="1" x14ac:dyDescent="0.25">
      <c r="A802" s="47"/>
    </row>
    <row r="803" spans="1:1" s="8" customFormat="1" x14ac:dyDescent="0.25">
      <c r="A803" s="47"/>
    </row>
    <row r="804" spans="1:1" s="8" customFormat="1" x14ac:dyDescent="0.25">
      <c r="A804" s="47"/>
    </row>
    <row r="805" spans="1:1" s="8" customFormat="1" x14ac:dyDescent="0.25">
      <c r="A805" s="47"/>
    </row>
    <row r="806" spans="1:1" s="8" customFormat="1" x14ac:dyDescent="0.25">
      <c r="A806" s="47"/>
    </row>
    <row r="807" spans="1:1" s="8" customFormat="1" x14ac:dyDescent="0.25">
      <c r="A807" s="47"/>
    </row>
    <row r="808" spans="1:1" s="8" customFormat="1" x14ac:dyDescent="0.25">
      <c r="A808" s="47"/>
    </row>
    <row r="809" spans="1:1" s="8" customFormat="1" x14ac:dyDescent="0.25">
      <c r="A809" s="47"/>
    </row>
    <row r="810" spans="1:1" s="8" customFormat="1" x14ac:dyDescent="0.25">
      <c r="A810" s="47"/>
    </row>
    <row r="811" spans="1:1" s="8" customFormat="1" x14ac:dyDescent="0.25">
      <c r="A811" s="47"/>
    </row>
    <row r="812" spans="1:1" s="8" customFormat="1" x14ac:dyDescent="0.25">
      <c r="A812" s="47"/>
    </row>
    <row r="813" spans="1:1" s="8" customFormat="1" x14ac:dyDescent="0.25">
      <c r="A813" s="47"/>
    </row>
    <row r="814" spans="1:1" s="8" customFormat="1" x14ac:dyDescent="0.25">
      <c r="A814" s="47"/>
    </row>
    <row r="815" spans="1:1" s="8" customFormat="1" x14ac:dyDescent="0.25">
      <c r="A815" s="47"/>
    </row>
    <row r="816" spans="1:1" s="8" customFormat="1" x14ac:dyDescent="0.25">
      <c r="A816" s="47"/>
    </row>
    <row r="817" spans="1:1" s="8" customFormat="1" x14ac:dyDescent="0.25">
      <c r="A817" s="47"/>
    </row>
    <row r="818" spans="1:1" s="8" customFormat="1" x14ac:dyDescent="0.25">
      <c r="A818" s="47"/>
    </row>
    <row r="819" spans="1:1" s="8" customFormat="1" x14ac:dyDescent="0.25">
      <c r="A819" s="47"/>
    </row>
    <row r="820" spans="1:1" s="8" customFormat="1" x14ac:dyDescent="0.25">
      <c r="A820" s="47"/>
    </row>
    <row r="821" spans="1:1" s="8" customFormat="1" x14ac:dyDescent="0.25">
      <c r="A821" s="47"/>
    </row>
    <row r="822" spans="1:1" s="8" customFormat="1" x14ac:dyDescent="0.25">
      <c r="A822" s="47"/>
    </row>
    <row r="823" spans="1:1" s="8" customFormat="1" x14ac:dyDescent="0.25">
      <c r="A823" s="47"/>
    </row>
    <row r="824" spans="1:1" s="8" customFormat="1" x14ac:dyDescent="0.25">
      <c r="A824" s="47"/>
    </row>
    <row r="825" spans="1:1" s="8" customFormat="1" x14ac:dyDescent="0.25">
      <c r="A825" s="47"/>
    </row>
    <row r="826" spans="1:1" s="8" customFormat="1" x14ac:dyDescent="0.25">
      <c r="A826" s="47"/>
    </row>
    <row r="827" spans="1:1" s="8" customFormat="1" x14ac:dyDescent="0.25">
      <c r="A827" s="47"/>
    </row>
    <row r="828" spans="1:1" s="8" customFormat="1" x14ac:dyDescent="0.25">
      <c r="A828" s="47"/>
    </row>
    <row r="829" spans="1:1" s="8" customFormat="1" x14ac:dyDescent="0.25">
      <c r="A829" s="47"/>
    </row>
    <row r="830" spans="1:1" s="8" customFormat="1" x14ac:dyDescent="0.25">
      <c r="A830" s="47"/>
    </row>
    <row r="831" spans="1:1" s="8" customFormat="1" x14ac:dyDescent="0.25">
      <c r="A831" s="47"/>
    </row>
    <row r="832" spans="1:1" s="8" customFormat="1" x14ac:dyDescent="0.25">
      <c r="A832" s="47"/>
    </row>
    <row r="833" spans="1:1" s="8" customFormat="1" x14ac:dyDescent="0.25">
      <c r="A833" s="47"/>
    </row>
    <row r="834" spans="1:1" s="8" customFormat="1" x14ac:dyDescent="0.25">
      <c r="A834" s="47"/>
    </row>
    <row r="835" spans="1:1" s="8" customFormat="1" x14ac:dyDescent="0.25">
      <c r="A835" s="47"/>
    </row>
    <row r="836" spans="1:1" s="8" customFormat="1" x14ac:dyDescent="0.25">
      <c r="A836" s="47"/>
    </row>
    <row r="837" spans="1:1" s="8" customFormat="1" x14ac:dyDescent="0.25">
      <c r="A837" s="47"/>
    </row>
    <row r="838" spans="1:1" s="8" customFormat="1" x14ac:dyDescent="0.25">
      <c r="A838" s="47"/>
    </row>
    <row r="839" spans="1:1" s="8" customFormat="1" x14ac:dyDescent="0.25">
      <c r="A839" s="47"/>
    </row>
    <row r="840" spans="1:1" s="8" customFormat="1" x14ac:dyDescent="0.25">
      <c r="A840" s="47"/>
    </row>
    <row r="841" spans="1:1" s="8" customFormat="1" x14ac:dyDescent="0.25">
      <c r="A841" s="47"/>
    </row>
    <row r="842" spans="1:1" s="8" customFormat="1" x14ac:dyDescent="0.25">
      <c r="A842" s="47"/>
    </row>
    <row r="843" spans="1:1" s="8" customFormat="1" x14ac:dyDescent="0.25">
      <c r="A843" s="47"/>
    </row>
    <row r="844" spans="1:1" s="8" customFormat="1" x14ac:dyDescent="0.25">
      <c r="A844" s="47"/>
    </row>
    <row r="845" spans="1:1" s="8" customFormat="1" x14ac:dyDescent="0.25">
      <c r="A845" s="47"/>
    </row>
    <row r="846" spans="1:1" s="8" customFormat="1" x14ac:dyDescent="0.25">
      <c r="A846" s="47"/>
    </row>
    <row r="847" spans="1:1" s="8" customFormat="1" x14ac:dyDescent="0.25">
      <c r="A847" s="47"/>
    </row>
    <row r="848" spans="1:1" s="8" customFormat="1" x14ac:dyDescent="0.25">
      <c r="A848" s="47"/>
    </row>
    <row r="849" spans="1:1" s="8" customFormat="1" x14ac:dyDescent="0.25">
      <c r="A849" s="47"/>
    </row>
    <row r="850" spans="1:1" s="8" customFormat="1" x14ac:dyDescent="0.25">
      <c r="A850" s="47"/>
    </row>
    <row r="851" spans="1:1" s="8" customFormat="1" x14ac:dyDescent="0.25">
      <c r="A851" s="47"/>
    </row>
    <row r="852" spans="1:1" s="8" customFormat="1" x14ac:dyDescent="0.25">
      <c r="A852" s="47"/>
    </row>
    <row r="853" spans="1:1" s="8" customFormat="1" x14ac:dyDescent="0.25">
      <c r="A853" s="47"/>
    </row>
    <row r="854" spans="1:1" s="8" customFormat="1" x14ac:dyDescent="0.25">
      <c r="A854" s="47"/>
    </row>
    <row r="855" spans="1:1" s="8" customFormat="1" x14ac:dyDescent="0.25">
      <c r="A855" s="47"/>
    </row>
    <row r="856" spans="1:1" s="8" customFormat="1" x14ac:dyDescent="0.25">
      <c r="A856" s="47"/>
    </row>
    <row r="857" spans="1:1" s="8" customFormat="1" x14ac:dyDescent="0.25">
      <c r="A857" s="47"/>
    </row>
    <row r="858" spans="1:1" s="8" customFormat="1" x14ac:dyDescent="0.25">
      <c r="A858" s="47"/>
    </row>
    <row r="859" spans="1:1" s="8" customFormat="1" x14ac:dyDescent="0.25">
      <c r="A859" s="47"/>
    </row>
    <row r="860" spans="1:1" s="8" customFormat="1" x14ac:dyDescent="0.25">
      <c r="A860" s="47"/>
    </row>
    <row r="861" spans="1:1" s="8" customFormat="1" x14ac:dyDescent="0.25">
      <c r="A861" s="47"/>
    </row>
    <row r="862" spans="1:1" s="8" customFormat="1" x14ac:dyDescent="0.25">
      <c r="A862" s="47"/>
    </row>
    <row r="863" spans="1:1" s="8" customFormat="1" x14ac:dyDescent="0.25">
      <c r="A863" s="47"/>
    </row>
    <row r="864" spans="1:1" s="8" customFormat="1" x14ac:dyDescent="0.25">
      <c r="A864" s="47"/>
    </row>
    <row r="865" spans="1:1" s="8" customFormat="1" x14ac:dyDescent="0.25">
      <c r="A865" s="47"/>
    </row>
    <row r="866" spans="1:1" s="8" customFormat="1" x14ac:dyDescent="0.25">
      <c r="A866" s="47"/>
    </row>
    <row r="867" spans="1:1" s="8" customFormat="1" x14ac:dyDescent="0.25">
      <c r="A867" s="47"/>
    </row>
    <row r="868" spans="1:1" s="8" customFormat="1" x14ac:dyDescent="0.25">
      <c r="A868" s="47"/>
    </row>
    <row r="869" spans="1:1" s="8" customFormat="1" x14ac:dyDescent="0.25">
      <c r="A869" s="47"/>
    </row>
    <row r="870" spans="1:1" s="8" customFormat="1" x14ac:dyDescent="0.25">
      <c r="A870" s="47"/>
    </row>
    <row r="871" spans="1:1" s="8" customFormat="1" x14ac:dyDescent="0.25">
      <c r="A871" s="47"/>
    </row>
    <row r="872" spans="1:1" s="8" customFormat="1" x14ac:dyDescent="0.25">
      <c r="A872" s="47"/>
    </row>
    <row r="873" spans="1:1" s="8" customFormat="1" x14ac:dyDescent="0.25">
      <c r="A873" s="47"/>
    </row>
    <row r="874" spans="1:1" s="8" customFormat="1" x14ac:dyDescent="0.25">
      <c r="A874" s="47"/>
    </row>
    <row r="875" spans="1:1" s="8" customFormat="1" x14ac:dyDescent="0.25">
      <c r="A875" s="47"/>
    </row>
    <row r="876" spans="1:1" s="8" customFormat="1" x14ac:dyDescent="0.25">
      <c r="A876" s="47"/>
    </row>
    <row r="877" spans="1:1" s="8" customFormat="1" x14ac:dyDescent="0.25">
      <c r="A877" s="47"/>
    </row>
    <row r="878" spans="1:1" s="8" customFormat="1" x14ac:dyDescent="0.25">
      <c r="A878" s="47"/>
    </row>
    <row r="879" spans="1:1" s="8" customFormat="1" x14ac:dyDescent="0.25">
      <c r="A879" s="47"/>
    </row>
    <row r="880" spans="1:1" s="8" customFormat="1" x14ac:dyDescent="0.25">
      <c r="A880" s="47"/>
    </row>
    <row r="881" spans="1:1" s="8" customFormat="1" x14ac:dyDescent="0.25">
      <c r="A881" s="47"/>
    </row>
    <row r="882" spans="1:1" s="8" customFormat="1" x14ac:dyDescent="0.25">
      <c r="A882" s="47"/>
    </row>
    <row r="883" spans="1:1" s="8" customFormat="1" x14ac:dyDescent="0.25">
      <c r="A883" s="47"/>
    </row>
    <row r="884" spans="1:1" s="8" customFormat="1" x14ac:dyDescent="0.25">
      <c r="A884" s="47"/>
    </row>
    <row r="885" spans="1:1" s="8" customFormat="1" x14ac:dyDescent="0.25">
      <c r="A885" s="47"/>
    </row>
    <row r="886" spans="1:1" s="8" customFormat="1" x14ac:dyDescent="0.25">
      <c r="A886" s="47"/>
    </row>
    <row r="887" spans="1:1" s="8" customFormat="1" x14ac:dyDescent="0.25">
      <c r="A887" s="47"/>
    </row>
    <row r="888" spans="1:1" s="8" customFormat="1" x14ac:dyDescent="0.25">
      <c r="A888" s="47"/>
    </row>
    <row r="889" spans="1:1" s="8" customFormat="1" x14ac:dyDescent="0.25">
      <c r="A889" s="47"/>
    </row>
    <row r="890" spans="1:1" s="8" customFormat="1" x14ac:dyDescent="0.25">
      <c r="A890" s="47"/>
    </row>
    <row r="891" spans="1:1" s="8" customFormat="1" x14ac:dyDescent="0.25">
      <c r="A891" s="47"/>
    </row>
    <row r="892" spans="1:1" s="8" customFormat="1" x14ac:dyDescent="0.25">
      <c r="A892" s="47"/>
    </row>
    <row r="893" spans="1:1" s="8" customFormat="1" x14ac:dyDescent="0.25">
      <c r="A893" s="47"/>
    </row>
    <row r="894" spans="1:1" s="8" customFormat="1" x14ac:dyDescent="0.25">
      <c r="A894" s="47"/>
    </row>
    <row r="895" spans="1:1" s="8" customFormat="1" x14ac:dyDescent="0.25">
      <c r="A895" s="47"/>
    </row>
    <row r="896" spans="1:1" s="8" customFormat="1" x14ac:dyDescent="0.25">
      <c r="A896" s="47"/>
    </row>
    <row r="897" spans="1:1" s="8" customFormat="1" x14ac:dyDescent="0.25">
      <c r="A897" s="47"/>
    </row>
    <row r="898" spans="1:1" s="8" customFormat="1" x14ac:dyDescent="0.25">
      <c r="A898" s="47"/>
    </row>
    <row r="899" spans="1:1" s="8" customFormat="1" x14ac:dyDescent="0.25">
      <c r="A899" s="47"/>
    </row>
    <row r="900" spans="1:1" s="8" customFormat="1" x14ac:dyDescent="0.25">
      <c r="A900" s="47"/>
    </row>
    <row r="901" spans="1:1" s="8" customFormat="1" x14ac:dyDescent="0.25">
      <c r="A901" s="47"/>
    </row>
    <row r="902" spans="1:1" s="8" customFormat="1" x14ac:dyDescent="0.25">
      <c r="A902" s="47"/>
    </row>
    <row r="903" spans="1:1" s="8" customFormat="1" x14ac:dyDescent="0.25">
      <c r="A903" s="47"/>
    </row>
    <row r="904" spans="1:1" s="8" customFormat="1" x14ac:dyDescent="0.25">
      <c r="A904" s="47"/>
    </row>
    <row r="905" spans="1:1" s="8" customFormat="1" x14ac:dyDescent="0.25">
      <c r="A905" s="47"/>
    </row>
    <row r="906" spans="1:1" s="8" customFormat="1" x14ac:dyDescent="0.25">
      <c r="A906" s="47"/>
    </row>
    <row r="907" spans="1:1" s="8" customFormat="1" x14ac:dyDescent="0.25">
      <c r="A907" s="47"/>
    </row>
    <row r="908" spans="1:1" s="8" customFormat="1" x14ac:dyDescent="0.25">
      <c r="A908" s="47"/>
    </row>
    <row r="909" spans="1:1" s="8" customFormat="1" x14ac:dyDescent="0.25">
      <c r="A909" s="47"/>
    </row>
    <row r="910" spans="1:1" s="8" customFormat="1" x14ac:dyDescent="0.25">
      <c r="A910" s="47"/>
    </row>
    <row r="911" spans="1:1" s="8" customFormat="1" x14ac:dyDescent="0.25">
      <c r="A911" s="47"/>
    </row>
    <row r="912" spans="1:1" s="8" customFormat="1" x14ac:dyDescent="0.25">
      <c r="A912" s="47"/>
    </row>
    <row r="913" spans="1:1" s="8" customFormat="1" x14ac:dyDescent="0.25">
      <c r="A913" s="47"/>
    </row>
    <row r="914" spans="1:1" s="8" customFormat="1" x14ac:dyDescent="0.25">
      <c r="A914" s="47"/>
    </row>
    <row r="915" spans="1:1" s="8" customFormat="1" x14ac:dyDescent="0.25">
      <c r="A915" s="47"/>
    </row>
    <row r="916" spans="1:1" s="8" customFormat="1" x14ac:dyDescent="0.25">
      <c r="A916" s="47"/>
    </row>
    <row r="917" spans="1:1" s="8" customFormat="1" x14ac:dyDescent="0.25">
      <c r="A917" s="47"/>
    </row>
    <row r="918" spans="1:1" s="8" customFormat="1" x14ac:dyDescent="0.25">
      <c r="A918" s="47"/>
    </row>
    <row r="919" spans="1:1" s="8" customFormat="1" x14ac:dyDescent="0.25">
      <c r="A919" s="47"/>
    </row>
    <row r="920" spans="1:1" s="8" customFormat="1" x14ac:dyDescent="0.25">
      <c r="A920" s="47"/>
    </row>
    <row r="921" spans="1:1" s="8" customFormat="1" x14ac:dyDescent="0.25">
      <c r="A921" s="47"/>
    </row>
    <row r="922" spans="1:1" s="8" customFormat="1" x14ac:dyDescent="0.25">
      <c r="A922" s="47"/>
    </row>
    <row r="923" spans="1:1" s="8" customFormat="1" x14ac:dyDescent="0.25">
      <c r="A923" s="47"/>
    </row>
    <row r="924" spans="1:1" s="8" customFormat="1" x14ac:dyDescent="0.25">
      <c r="A924" s="47"/>
    </row>
    <row r="925" spans="1:1" s="8" customFormat="1" x14ac:dyDescent="0.25">
      <c r="A925" s="47"/>
    </row>
    <row r="926" spans="1:1" s="8" customFormat="1" x14ac:dyDescent="0.25">
      <c r="A926" s="47"/>
    </row>
    <row r="927" spans="1:1" s="8" customFormat="1" x14ac:dyDescent="0.25">
      <c r="A927" s="47"/>
    </row>
    <row r="928" spans="1:1" s="8" customFormat="1" x14ac:dyDescent="0.25">
      <c r="A928" s="47"/>
    </row>
    <row r="929" spans="1:1" s="8" customFormat="1" x14ac:dyDescent="0.25">
      <c r="A929" s="47"/>
    </row>
    <row r="930" spans="1:1" s="8" customFormat="1" x14ac:dyDescent="0.25">
      <c r="A930" s="47"/>
    </row>
    <row r="931" spans="1:1" s="8" customFormat="1" x14ac:dyDescent="0.25">
      <c r="A931" s="47"/>
    </row>
    <row r="932" spans="1:1" s="8" customFormat="1" x14ac:dyDescent="0.25">
      <c r="A932" s="47"/>
    </row>
    <row r="933" spans="1:1" s="8" customFormat="1" x14ac:dyDescent="0.25">
      <c r="A933" s="47"/>
    </row>
    <row r="934" spans="1:1" s="8" customFormat="1" x14ac:dyDescent="0.25">
      <c r="A934" s="47"/>
    </row>
    <row r="935" spans="1:1" s="8" customFormat="1" x14ac:dyDescent="0.25">
      <c r="A935" s="47"/>
    </row>
    <row r="936" spans="1:1" s="8" customFormat="1" x14ac:dyDescent="0.25">
      <c r="A936" s="47"/>
    </row>
    <row r="937" spans="1:1" s="8" customFormat="1" x14ac:dyDescent="0.25">
      <c r="A937" s="47"/>
    </row>
    <row r="938" spans="1:1" s="8" customFormat="1" x14ac:dyDescent="0.25">
      <c r="A938" s="47"/>
    </row>
    <row r="939" spans="1:1" s="8" customFormat="1" x14ac:dyDescent="0.25">
      <c r="A939" s="47"/>
    </row>
    <row r="940" spans="1:1" s="8" customFormat="1" x14ac:dyDescent="0.25">
      <c r="A940" s="47"/>
    </row>
    <row r="941" spans="1:1" s="8" customFormat="1" x14ac:dyDescent="0.25">
      <c r="A941" s="47"/>
    </row>
    <row r="942" spans="1:1" s="8" customFormat="1" x14ac:dyDescent="0.25">
      <c r="A942" s="47"/>
    </row>
    <row r="943" spans="1:1" s="8" customFormat="1" x14ac:dyDescent="0.25">
      <c r="A943" s="47"/>
    </row>
    <row r="944" spans="1:1" s="8" customFormat="1" x14ac:dyDescent="0.25">
      <c r="A944" s="47"/>
    </row>
    <row r="945" spans="1:1" s="8" customFormat="1" x14ac:dyDescent="0.25">
      <c r="A945" s="47"/>
    </row>
    <row r="946" spans="1:1" s="8" customFormat="1" x14ac:dyDescent="0.25">
      <c r="A946" s="47"/>
    </row>
    <row r="947" spans="1:1" s="8" customFormat="1" x14ac:dyDescent="0.25">
      <c r="A947" s="47"/>
    </row>
    <row r="948" spans="1:1" s="8" customFormat="1" x14ac:dyDescent="0.25">
      <c r="A948" s="47"/>
    </row>
    <row r="949" spans="1:1" s="8" customFormat="1" x14ac:dyDescent="0.25">
      <c r="A949" s="47"/>
    </row>
    <row r="950" spans="1:1" s="8" customFormat="1" x14ac:dyDescent="0.25">
      <c r="A950" s="47"/>
    </row>
    <row r="951" spans="1:1" s="8" customFormat="1" x14ac:dyDescent="0.25">
      <c r="A951" s="47"/>
    </row>
    <row r="952" spans="1:1" s="8" customFormat="1" x14ac:dyDescent="0.25">
      <c r="A952" s="47"/>
    </row>
    <row r="953" spans="1:1" s="8" customFormat="1" x14ac:dyDescent="0.25">
      <c r="A953" s="47"/>
    </row>
    <row r="954" spans="1:1" s="8" customFormat="1" x14ac:dyDescent="0.25">
      <c r="A954" s="47"/>
    </row>
    <row r="955" spans="1:1" s="8" customFormat="1" x14ac:dyDescent="0.25">
      <c r="A955" s="47"/>
    </row>
    <row r="956" spans="1:1" s="8" customFormat="1" x14ac:dyDescent="0.25">
      <c r="A956" s="47"/>
    </row>
    <row r="957" spans="1:1" s="8" customFormat="1" x14ac:dyDescent="0.25">
      <c r="A957" s="47"/>
    </row>
    <row r="958" spans="1:1" s="8" customFormat="1" x14ac:dyDescent="0.25">
      <c r="A958" s="47"/>
    </row>
    <row r="959" spans="1:1" s="8" customFormat="1" x14ac:dyDescent="0.25">
      <c r="A959" s="47"/>
    </row>
    <row r="960" spans="1:1" s="8" customFormat="1" x14ac:dyDescent="0.25">
      <c r="A960" s="47"/>
    </row>
    <row r="961" spans="1:1" s="8" customFormat="1" x14ac:dyDescent="0.25">
      <c r="A961" s="47"/>
    </row>
    <row r="962" spans="1:1" s="8" customFormat="1" x14ac:dyDescent="0.25">
      <c r="A962" s="47"/>
    </row>
    <row r="963" spans="1:1" s="8" customFormat="1" x14ac:dyDescent="0.25">
      <c r="A963" s="47"/>
    </row>
    <row r="964" spans="1:1" s="8" customFormat="1" x14ac:dyDescent="0.25">
      <c r="A964" s="47"/>
    </row>
    <row r="965" spans="1:1" s="8" customFormat="1" x14ac:dyDescent="0.25">
      <c r="A965" s="47"/>
    </row>
    <row r="966" spans="1:1" s="8" customFormat="1" x14ac:dyDescent="0.25">
      <c r="A966" s="47"/>
    </row>
    <row r="967" spans="1:1" s="8" customFormat="1" x14ac:dyDescent="0.25">
      <c r="A967" s="47"/>
    </row>
    <row r="968" spans="1:1" s="8" customFormat="1" x14ac:dyDescent="0.25">
      <c r="A968" s="47"/>
    </row>
    <row r="969" spans="1:1" s="8" customFormat="1" x14ac:dyDescent="0.25">
      <c r="A969" s="47"/>
    </row>
    <row r="970" spans="1:1" s="8" customFormat="1" x14ac:dyDescent="0.25">
      <c r="A970" s="47"/>
    </row>
    <row r="971" spans="1:1" s="8" customFormat="1" x14ac:dyDescent="0.25">
      <c r="A971" s="47"/>
    </row>
    <row r="972" spans="1:1" s="8" customFormat="1" x14ac:dyDescent="0.25">
      <c r="A972" s="47"/>
    </row>
    <row r="973" spans="1:1" s="8" customFormat="1" x14ac:dyDescent="0.25">
      <c r="A973" s="47"/>
    </row>
    <row r="974" spans="1:1" s="8" customFormat="1" x14ac:dyDescent="0.25">
      <c r="A974" s="47"/>
    </row>
    <row r="975" spans="1:1" s="8" customFormat="1" x14ac:dyDescent="0.25">
      <c r="A975" s="47"/>
    </row>
    <row r="976" spans="1:1" s="8" customFormat="1" x14ac:dyDescent="0.25">
      <c r="A976" s="47"/>
    </row>
    <row r="977" spans="1:1" s="8" customFormat="1" x14ac:dyDescent="0.25">
      <c r="A977" s="47"/>
    </row>
    <row r="978" spans="1:1" s="8" customFormat="1" x14ac:dyDescent="0.25">
      <c r="A978" s="47"/>
    </row>
    <row r="979" spans="1:1" s="8" customFormat="1" x14ac:dyDescent="0.25">
      <c r="A979" s="47"/>
    </row>
    <row r="980" spans="1:1" s="8" customFormat="1" x14ac:dyDescent="0.25">
      <c r="A980" s="47"/>
    </row>
    <row r="981" spans="1:1" s="8" customFormat="1" x14ac:dyDescent="0.25">
      <c r="A981" s="47"/>
    </row>
    <row r="982" spans="1:1" s="8" customFormat="1" x14ac:dyDescent="0.25">
      <c r="A982" s="47"/>
    </row>
    <row r="983" spans="1:1" s="8" customFormat="1" x14ac:dyDescent="0.25">
      <c r="A983" s="47"/>
    </row>
    <row r="984" spans="1:1" s="8" customFormat="1" x14ac:dyDescent="0.25">
      <c r="A984" s="47"/>
    </row>
    <row r="985" spans="1:1" s="8" customFormat="1" x14ac:dyDescent="0.25">
      <c r="A985" s="47"/>
    </row>
    <row r="986" spans="1:1" s="8" customFormat="1" x14ac:dyDescent="0.25">
      <c r="A986" s="47"/>
    </row>
    <row r="987" spans="1:1" s="8" customFormat="1" x14ac:dyDescent="0.25">
      <c r="A987" s="47"/>
    </row>
    <row r="988" spans="1:1" s="8" customFormat="1" x14ac:dyDescent="0.25">
      <c r="A988" s="47"/>
    </row>
    <row r="989" spans="1:1" s="8" customFormat="1" x14ac:dyDescent="0.25">
      <c r="A989" s="47"/>
    </row>
    <row r="990" spans="1:1" s="8" customFormat="1" x14ac:dyDescent="0.25">
      <c r="A990" s="47"/>
    </row>
    <row r="991" spans="1:1" s="8" customFormat="1" x14ac:dyDescent="0.25">
      <c r="A991" s="47"/>
    </row>
    <row r="992" spans="1:1" s="8" customFormat="1" x14ac:dyDescent="0.25">
      <c r="A992" s="47"/>
    </row>
    <row r="993" spans="1:1" s="8" customFormat="1" x14ac:dyDescent="0.25">
      <c r="A993" s="47"/>
    </row>
    <row r="994" spans="1:1" s="8" customFormat="1" x14ac:dyDescent="0.25">
      <c r="A994" s="47"/>
    </row>
    <row r="995" spans="1:1" s="8" customFormat="1" x14ac:dyDescent="0.25">
      <c r="A995" s="47"/>
    </row>
    <row r="996" spans="1:1" s="8" customFormat="1" x14ac:dyDescent="0.25">
      <c r="A996" s="47"/>
    </row>
    <row r="997" spans="1:1" s="8" customFormat="1" x14ac:dyDescent="0.25">
      <c r="A997" s="47"/>
    </row>
    <row r="998" spans="1:1" s="8" customFormat="1" x14ac:dyDescent="0.25">
      <c r="A998" s="47"/>
    </row>
    <row r="999" spans="1:1" s="8" customFormat="1" x14ac:dyDescent="0.25">
      <c r="A999" s="47"/>
    </row>
    <row r="1000" spans="1:1" s="8" customFormat="1" x14ac:dyDescent="0.25">
      <c r="A1000" s="47"/>
    </row>
    <row r="1001" spans="1:1" s="8" customFormat="1" x14ac:dyDescent="0.25">
      <c r="A1001" s="47"/>
    </row>
    <row r="1002" spans="1:1" s="8" customFormat="1" x14ac:dyDescent="0.25">
      <c r="A1002" s="47"/>
    </row>
    <row r="1003" spans="1:1" s="8" customFormat="1" x14ac:dyDescent="0.25">
      <c r="A1003" s="47"/>
    </row>
    <row r="1004" spans="1:1" s="8" customFormat="1" x14ac:dyDescent="0.25">
      <c r="A1004" s="47"/>
    </row>
    <row r="1005" spans="1:1" s="8" customFormat="1" x14ac:dyDescent="0.25">
      <c r="A1005" s="47"/>
    </row>
    <row r="1006" spans="1:1" s="8" customFormat="1" x14ac:dyDescent="0.25">
      <c r="A1006" s="47"/>
    </row>
    <row r="1007" spans="1:1" s="8" customFormat="1" x14ac:dyDescent="0.25">
      <c r="A1007" s="47"/>
    </row>
    <row r="1008" spans="1:1" s="8" customFormat="1" x14ac:dyDescent="0.25">
      <c r="A1008" s="47"/>
    </row>
    <row r="1009" spans="1:1" s="8" customFormat="1" x14ac:dyDescent="0.25">
      <c r="A1009" s="47"/>
    </row>
    <row r="1010" spans="1:1" s="8" customFormat="1" x14ac:dyDescent="0.25">
      <c r="A1010" s="47"/>
    </row>
    <row r="1011" spans="1:1" s="8" customFormat="1" x14ac:dyDescent="0.25">
      <c r="A1011" s="47"/>
    </row>
    <row r="1012" spans="1:1" s="8" customFormat="1" x14ac:dyDescent="0.25">
      <c r="A1012" s="47"/>
    </row>
    <row r="1013" spans="1:1" s="8" customFormat="1" x14ac:dyDescent="0.25">
      <c r="A1013" s="47"/>
    </row>
    <row r="1014" spans="1:1" s="8" customFormat="1" x14ac:dyDescent="0.25">
      <c r="A1014" s="47"/>
    </row>
    <row r="1015" spans="1:1" s="8" customFormat="1" x14ac:dyDescent="0.25">
      <c r="A1015" s="47"/>
    </row>
    <row r="1016" spans="1:1" s="8" customFormat="1" x14ac:dyDescent="0.25">
      <c r="A1016" s="47"/>
    </row>
    <row r="1017" spans="1:1" s="8" customFormat="1" x14ac:dyDescent="0.25">
      <c r="A1017" s="47"/>
    </row>
    <row r="1018" spans="1:1" s="8" customFormat="1" x14ac:dyDescent="0.25">
      <c r="A1018" s="47"/>
    </row>
    <row r="1019" spans="1:1" s="8" customFormat="1" x14ac:dyDescent="0.25">
      <c r="A1019" s="47"/>
    </row>
    <row r="1020" spans="1:1" s="8" customFormat="1" x14ac:dyDescent="0.25">
      <c r="A1020" s="47"/>
    </row>
    <row r="1021" spans="1:1" s="8" customFormat="1" x14ac:dyDescent="0.25">
      <c r="A1021" s="47"/>
    </row>
    <row r="1022" spans="1:1" s="8" customFormat="1" x14ac:dyDescent="0.25">
      <c r="A1022" s="47"/>
    </row>
    <row r="1023" spans="1:1" s="8" customFormat="1" x14ac:dyDescent="0.25">
      <c r="A1023" s="47"/>
    </row>
    <row r="1024" spans="1:1" s="8" customFormat="1" x14ac:dyDescent="0.25">
      <c r="A1024" s="47"/>
    </row>
    <row r="1025" spans="1:1" s="8" customFormat="1" x14ac:dyDescent="0.25">
      <c r="A1025" s="47"/>
    </row>
    <row r="1026" spans="1:1" s="8" customFormat="1" x14ac:dyDescent="0.25">
      <c r="A1026" s="47"/>
    </row>
    <row r="1027" spans="1:1" s="8" customFormat="1" x14ac:dyDescent="0.25">
      <c r="A1027" s="47"/>
    </row>
    <row r="1028" spans="1:1" s="8" customFormat="1" x14ac:dyDescent="0.25">
      <c r="A1028" s="47"/>
    </row>
    <row r="1029" spans="1:1" s="8" customFormat="1" x14ac:dyDescent="0.25">
      <c r="A1029" s="47"/>
    </row>
    <row r="1030" spans="1:1" s="8" customFormat="1" x14ac:dyDescent="0.25">
      <c r="A1030" s="47"/>
    </row>
    <row r="1031" spans="1:1" s="8" customFormat="1" x14ac:dyDescent="0.25">
      <c r="A1031" s="47"/>
    </row>
    <row r="1032" spans="1:1" s="8" customFormat="1" x14ac:dyDescent="0.25">
      <c r="A1032" s="47"/>
    </row>
    <row r="1033" spans="1:1" s="8" customFormat="1" x14ac:dyDescent="0.25">
      <c r="A1033" s="47"/>
    </row>
    <row r="1034" spans="1:1" s="8" customFormat="1" x14ac:dyDescent="0.25">
      <c r="A1034" s="47"/>
    </row>
    <row r="1035" spans="1:1" s="8" customFormat="1" x14ac:dyDescent="0.25">
      <c r="A1035" s="47"/>
    </row>
    <row r="1036" spans="1:1" s="8" customFormat="1" x14ac:dyDescent="0.25">
      <c r="A1036" s="47"/>
    </row>
    <row r="1037" spans="1:1" s="8" customFormat="1" x14ac:dyDescent="0.25">
      <c r="A1037" s="47"/>
    </row>
    <row r="1038" spans="1:1" s="8" customFormat="1" x14ac:dyDescent="0.25">
      <c r="A1038" s="47"/>
    </row>
    <row r="1039" spans="1:1" s="8" customFormat="1" x14ac:dyDescent="0.25">
      <c r="A1039" s="47"/>
    </row>
    <row r="1040" spans="1:1" s="8" customFormat="1" x14ac:dyDescent="0.25">
      <c r="A1040" s="47"/>
    </row>
    <row r="1041" spans="1:1" s="8" customFormat="1" x14ac:dyDescent="0.25">
      <c r="A1041" s="47"/>
    </row>
    <row r="1042" spans="1:1" s="8" customFormat="1" x14ac:dyDescent="0.25">
      <c r="A1042" s="47"/>
    </row>
    <row r="1043" spans="1:1" s="8" customFormat="1" x14ac:dyDescent="0.25">
      <c r="A1043" s="47"/>
    </row>
    <row r="1044" spans="1:1" s="8" customFormat="1" x14ac:dyDescent="0.25">
      <c r="A1044" s="47"/>
    </row>
    <row r="1045" spans="1:1" s="8" customFormat="1" x14ac:dyDescent="0.25">
      <c r="A1045" s="47"/>
    </row>
    <row r="1046" spans="1:1" s="8" customFormat="1" x14ac:dyDescent="0.25">
      <c r="A1046" s="47"/>
    </row>
    <row r="1047" spans="1:1" s="8" customFormat="1" x14ac:dyDescent="0.25">
      <c r="A1047" s="47"/>
    </row>
    <row r="1048" spans="1:1" s="8" customFormat="1" x14ac:dyDescent="0.25">
      <c r="A1048" s="47"/>
    </row>
    <row r="1049" spans="1:1" s="8" customFormat="1" x14ac:dyDescent="0.25">
      <c r="A1049" s="47"/>
    </row>
    <row r="1050" spans="1:1" s="8" customFormat="1" x14ac:dyDescent="0.25">
      <c r="A1050" s="47"/>
    </row>
    <row r="1051" spans="1:1" s="8" customFormat="1" x14ac:dyDescent="0.25">
      <c r="A1051" s="47"/>
    </row>
    <row r="1052" spans="1:1" s="8" customFormat="1" x14ac:dyDescent="0.25">
      <c r="A1052" s="47"/>
    </row>
    <row r="1053" spans="1:1" s="8" customFormat="1" x14ac:dyDescent="0.25">
      <c r="A1053" s="47"/>
    </row>
    <row r="1054" spans="1:1" s="8" customFormat="1" x14ac:dyDescent="0.25">
      <c r="A1054" s="47"/>
    </row>
    <row r="1055" spans="1:1" s="8" customFormat="1" x14ac:dyDescent="0.25">
      <c r="A1055" s="47"/>
    </row>
    <row r="1056" spans="1:1" s="8" customFormat="1" x14ac:dyDescent="0.25">
      <c r="A1056" s="47"/>
    </row>
    <row r="1057" spans="1:1" s="8" customFormat="1" x14ac:dyDescent="0.25">
      <c r="A1057" s="47"/>
    </row>
    <row r="1058" spans="1:1" s="8" customFormat="1" x14ac:dyDescent="0.25">
      <c r="A1058" s="47"/>
    </row>
    <row r="1059" spans="1:1" s="8" customFormat="1" x14ac:dyDescent="0.25">
      <c r="A1059" s="47"/>
    </row>
    <row r="1060" spans="1:1" s="8" customFormat="1" x14ac:dyDescent="0.25">
      <c r="A1060" s="47"/>
    </row>
    <row r="1061" spans="1:1" s="8" customFormat="1" x14ac:dyDescent="0.25">
      <c r="A1061" s="47"/>
    </row>
    <row r="1062" spans="1:1" s="8" customFormat="1" x14ac:dyDescent="0.25">
      <c r="A1062" s="47"/>
    </row>
    <row r="1063" spans="1:1" s="8" customFormat="1" x14ac:dyDescent="0.25">
      <c r="A1063" s="47"/>
    </row>
    <row r="1064" spans="1:1" s="8" customFormat="1" x14ac:dyDescent="0.25">
      <c r="A1064" s="47"/>
    </row>
    <row r="1065" spans="1:1" s="8" customFormat="1" x14ac:dyDescent="0.25">
      <c r="A1065" s="47"/>
    </row>
    <row r="1066" spans="1:1" s="8" customFormat="1" x14ac:dyDescent="0.25">
      <c r="A1066" s="47"/>
    </row>
    <row r="1067" spans="1:1" s="8" customFormat="1" x14ac:dyDescent="0.25">
      <c r="A1067" s="47"/>
    </row>
    <row r="1068" spans="1:1" s="8" customFormat="1" x14ac:dyDescent="0.25">
      <c r="A1068" s="47"/>
    </row>
    <row r="1069" spans="1:1" s="8" customFormat="1" x14ac:dyDescent="0.25">
      <c r="A1069" s="47"/>
    </row>
    <row r="1070" spans="1:1" s="8" customFormat="1" x14ac:dyDescent="0.25">
      <c r="A1070" s="47"/>
    </row>
    <row r="1071" spans="1:1" s="8" customFormat="1" x14ac:dyDescent="0.25">
      <c r="A1071" s="47"/>
    </row>
    <row r="1072" spans="1:1" s="8" customFormat="1" x14ac:dyDescent="0.25">
      <c r="A1072" s="47"/>
    </row>
    <row r="1073" spans="1:1" s="8" customFormat="1" x14ac:dyDescent="0.25">
      <c r="A1073" s="47"/>
    </row>
    <row r="1074" spans="1:1" s="8" customFormat="1" x14ac:dyDescent="0.25">
      <c r="A1074" s="47"/>
    </row>
    <row r="1075" spans="1:1" s="8" customFormat="1" x14ac:dyDescent="0.25">
      <c r="A1075" s="47"/>
    </row>
    <row r="1076" spans="1:1" s="8" customFormat="1" x14ac:dyDescent="0.25">
      <c r="A1076" s="47"/>
    </row>
    <row r="1077" spans="1:1" s="8" customFormat="1" x14ac:dyDescent="0.25">
      <c r="A1077" s="47"/>
    </row>
    <row r="1078" spans="1:1" s="8" customFormat="1" x14ac:dyDescent="0.25">
      <c r="A1078" s="47"/>
    </row>
    <row r="1079" spans="1:1" s="8" customFormat="1" x14ac:dyDescent="0.25">
      <c r="A1079" s="47"/>
    </row>
    <row r="1080" spans="1:1" s="8" customFormat="1" x14ac:dyDescent="0.25">
      <c r="A1080" s="47"/>
    </row>
    <row r="1081" spans="1:1" s="8" customFormat="1" x14ac:dyDescent="0.25">
      <c r="A1081" s="47"/>
    </row>
    <row r="1082" spans="1:1" s="8" customFormat="1" x14ac:dyDescent="0.25">
      <c r="A1082" s="47"/>
    </row>
    <row r="1083" spans="1:1" s="8" customFormat="1" x14ac:dyDescent="0.25">
      <c r="A1083" s="47"/>
    </row>
    <row r="1084" spans="1:1" s="8" customFormat="1" x14ac:dyDescent="0.25">
      <c r="A1084" s="47"/>
    </row>
    <row r="1085" spans="1:1" s="8" customFormat="1" x14ac:dyDescent="0.25">
      <c r="A1085" s="47"/>
    </row>
    <row r="1086" spans="1:1" s="8" customFormat="1" x14ac:dyDescent="0.25">
      <c r="A1086" s="47"/>
    </row>
    <row r="1087" spans="1:1" s="8" customFormat="1" x14ac:dyDescent="0.25">
      <c r="A1087" s="47"/>
    </row>
    <row r="1088" spans="1:1" s="8" customFormat="1" x14ac:dyDescent="0.25">
      <c r="A1088" s="47"/>
    </row>
    <row r="1089" spans="1:1" s="8" customFormat="1" x14ac:dyDescent="0.25">
      <c r="A1089" s="47"/>
    </row>
    <row r="1090" spans="1:1" s="8" customFormat="1" x14ac:dyDescent="0.25">
      <c r="A1090" s="47"/>
    </row>
    <row r="1091" spans="1:1" s="8" customFormat="1" x14ac:dyDescent="0.25">
      <c r="A1091" s="47"/>
    </row>
    <row r="1092" spans="1:1" s="8" customFormat="1" x14ac:dyDescent="0.25">
      <c r="A1092" s="47"/>
    </row>
    <row r="1093" spans="1:1" s="8" customFormat="1" x14ac:dyDescent="0.25">
      <c r="A1093" s="47"/>
    </row>
    <row r="1094" spans="1:1" s="8" customFormat="1" x14ac:dyDescent="0.25">
      <c r="A1094" s="47"/>
    </row>
    <row r="1095" spans="1:1" s="8" customFormat="1" x14ac:dyDescent="0.25">
      <c r="A1095" s="47"/>
    </row>
    <row r="1096" spans="1:1" s="8" customFormat="1" x14ac:dyDescent="0.25">
      <c r="A1096" s="47"/>
    </row>
    <row r="1097" spans="1:1" s="8" customFormat="1" x14ac:dyDescent="0.25">
      <c r="A1097" s="47"/>
    </row>
    <row r="1098" spans="1:1" s="8" customFormat="1" x14ac:dyDescent="0.25">
      <c r="A1098" s="47"/>
    </row>
    <row r="1099" spans="1:1" s="8" customFormat="1" x14ac:dyDescent="0.25">
      <c r="A1099" s="47"/>
    </row>
    <row r="1100" spans="1:1" s="8" customFormat="1" x14ac:dyDescent="0.25">
      <c r="A1100" s="47"/>
    </row>
    <row r="1101" spans="1:1" s="8" customFormat="1" x14ac:dyDescent="0.25">
      <c r="A1101" s="47"/>
    </row>
    <row r="1102" spans="1:1" s="8" customFormat="1" x14ac:dyDescent="0.25">
      <c r="A1102" s="47"/>
    </row>
    <row r="1103" spans="1:1" s="8" customFormat="1" x14ac:dyDescent="0.25">
      <c r="A1103" s="47"/>
    </row>
    <row r="1104" spans="1:1" s="8" customFormat="1" x14ac:dyDescent="0.25">
      <c r="A1104" s="47"/>
    </row>
    <row r="1105" spans="1:1" s="8" customFormat="1" x14ac:dyDescent="0.25">
      <c r="A1105" s="47"/>
    </row>
    <row r="1106" spans="1:1" s="8" customFormat="1" x14ac:dyDescent="0.25">
      <c r="A1106" s="47"/>
    </row>
    <row r="1107" spans="1:1" s="8" customFormat="1" x14ac:dyDescent="0.25">
      <c r="A1107" s="47"/>
    </row>
    <row r="1108" spans="1:1" s="8" customFormat="1" x14ac:dyDescent="0.25">
      <c r="A1108" s="47"/>
    </row>
    <row r="1109" spans="1:1" s="8" customFormat="1" x14ac:dyDescent="0.25">
      <c r="A1109" s="47"/>
    </row>
    <row r="1110" spans="1:1" s="8" customFormat="1" x14ac:dyDescent="0.25">
      <c r="A1110" s="47"/>
    </row>
    <row r="1111" spans="1:1" s="8" customFormat="1" x14ac:dyDescent="0.25">
      <c r="A1111" s="47"/>
    </row>
    <row r="1112" spans="1:1" s="8" customFormat="1" x14ac:dyDescent="0.25">
      <c r="A1112" s="47"/>
    </row>
    <row r="1113" spans="1:1" s="8" customFormat="1" x14ac:dyDescent="0.25">
      <c r="A1113" s="47"/>
    </row>
    <row r="1114" spans="1:1" s="8" customFormat="1" x14ac:dyDescent="0.25">
      <c r="A1114" s="47"/>
    </row>
    <row r="1115" spans="1:1" s="8" customFormat="1" x14ac:dyDescent="0.25">
      <c r="A1115" s="47"/>
    </row>
    <row r="1116" spans="1:1" s="8" customFormat="1" x14ac:dyDescent="0.25">
      <c r="A1116" s="47"/>
    </row>
    <row r="1117" spans="1:1" s="8" customFormat="1" x14ac:dyDescent="0.25">
      <c r="A1117" s="47"/>
    </row>
    <row r="1118" spans="1:1" s="8" customFormat="1" x14ac:dyDescent="0.25">
      <c r="A1118" s="47"/>
    </row>
    <row r="1119" spans="1:1" s="8" customFormat="1" x14ac:dyDescent="0.25">
      <c r="A1119" s="47"/>
    </row>
    <row r="1120" spans="1:1" s="8" customFormat="1" x14ac:dyDescent="0.25">
      <c r="A1120" s="47"/>
    </row>
    <row r="1121" spans="1:1" s="8" customFormat="1" x14ac:dyDescent="0.25">
      <c r="A1121" s="47"/>
    </row>
    <row r="1122" spans="1:1" s="8" customFormat="1" x14ac:dyDescent="0.25">
      <c r="A1122" s="47"/>
    </row>
    <row r="1123" spans="1:1" s="8" customFormat="1" x14ac:dyDescent="0.25">
      <c r="A1123" s="47"/>
    </row>
    <row r="1124" spans="1:1" s="8" customFormat="1" x14ac:dyDescent="0.25">
      <c r="A1124" s="47"/>
    </row>
    <row r="1125" spans="1:1" s="8" customFormat="1" x14ac:dyDescent="0.25">
      <c r="A1125" s="47"/>
    </row>
    <row r="1126" spans="1:1" s="8" customFormat="1" x14ac:dyDescent="0.25">
      <c r="A1126" s="47"/>
    </row>
    <row r="1127" spans="1:1" s="8" customFormat="1" x14ac:dyDescent="0.25">
      <c r="A1127" s="47"/>
    </row>
    <row r="1128" spans="1:1" s="8" customFormat="1" x14ac:dyDescent="0.25">
      <c r="A1128" s="47"/>
    </row>
    <row r="1129" spans="1:1" s="8" customFormat="1" x14ac:dyDescent="0.25">
      <c r="A1129" s="47"/>
    </row>
    <row r="1130" spans="1:1" s="8" customFormat="1" x14ac:dyDescent="0.25">
      <c r="A1130" s="47"/>
    </row>
    <row r="1131" spans="1:1" s="8" customFormat="1" x14ac:dyDescent="0.25">
      <c r="A1131" s="47"/>
    </row>
    <row r="1132" spans="1:1" s="8" customFormat="1" x14ac:dyDescent="0.25">
      <c r="A1132" s="47"/>
    </row>
    <row r="1133" spans="1:1" s="8" customFormat="1" x14ac:dyDescent="0.25">
      <c r="A1133" s="47"/>
    </row>
    <row r="1134" spans="1:1" s="8" customFormat="1" x14ac:dyDescent="0.25">
      <c r="A1134" s="47"/>
    </row>
    <row r="1135" spans="1:1" s="8" customFormat="1" x14ac:dyDescent="0.25">
      <c r="A1135" s="47"/>
    </row>
    <row r="1136" spans="1:1" s="8" customFormat="1" x14ac:dyDescent="0.25">
      <c r="A1136" s="47"/>
    </row>
    <row r="1137" spans="1:1" s="8" customFormat="1" x14ac:dyDescent="0.25">
      <c r="A1137" s="47"/>
    </row>
    <row r="1138" spans="1:1" s="8" customFormat="1" x14ac:dyDescent="0.25">
      <c r="A1138" s="47"/>
    </row>
    <row r="1139" spans="1:1" s="8" customFormat="1" x14ac:dyDescent="0.25">
      <c r="A1139" s="47"/>
    </row>
    <row r="1140" spans="1:1" s="8" customFormat="1" x14ac:dyDescent="0.25">
      <c r="A1140" s="47"/>
    </row>
    <row r="1141" spans="1:1" s="8" customFormat="1" x14ac:dyDescent="0.25">
      <c r="A1141" s="47"/>
    </row>
    <row r="1142" spans="1:1" s="8" customFormat="1" x14ac:dyDescent="0.25">
      <c r="A1142" s="47"/>
    </row>
    <row r="1143" spans="1:1" s="8" customFormat="1" x14ac:dyDescent="0.25">
      <c r="A1143" s="47"/>
    </row>
    <row r="1144" spans="1:1" s="8" customFormat="1" x14ac:dyDescent="0.25">
      <c r="A1144" s="47"/>
    </row>
    <row r="1145" spans="1:1" s="8" customFormat="1" x14ac:dyDescent="0.25">
      <c r="A1145" s="47"/>
    </row>
    <row r="1146" spans="1:1" s="8" customFormat="1" x14ac:dyDescent="0.25">
      <c r="A1146" s="47"/>
    </row>
    <row r="1147" spans="1:1" s="8" customFormat="1" x14ac:dyDescent="0.25">
      <c r="A1147" s="47"/>
    </row>
    <row r="1148" spans="1:1" s="8" customFormat="1" x14ac:dyDescent="0.25">
      <c r="A1148" s="47"/>
    </row>
    <row r="1149" spans="1:1" s="8" customFormat="1" x14ac:dyDescent="0.25">
      <c r="A1149" s="47"/>
    </row>
    <row r="1150" spans="1:1" s="8" customFormat="1" x14ac:dyDescent="0.25">
      <c r="A1150" s="47"/>
    </row>
    <row r="1151" spans="1:1" s="8" customFormat="1" x14ac:dyDescent="0.25">
      <c r="A1151" s="47"/>
    </row>
    <row r="1152" spans="1:1" s="8" customFormat="1" x14ac:dyDescent="0.25">
      <c r="A1152" s="47"/>
    </row>
    <row r="1153" spans="1:1" s="8" customFormat="1" x14ac:dyDescent="0.25">
      <c r="A1153" s="47"/>
    </row>
    <row r="1154" spans="1:1" s="8" customFormat="1" x14ac:dyDescent="0.25">
      <c r="A1154" s="47"/>
    </row>
    <row r="1155" spans="1:1" s="8" customFormat="1" x14ac:dyDescent="0.25">
      <c r="A1155" s="47"/>
    </row>
    <row r="1156" spans="1:1" s="8" customFormat="1" x14ac:dyDescent="0.25">
      <c r="A1156" s="47"/>
    </row>
    <row r="1157" spans="1:1" s="8" customFormat="1" x14ac:dyDescent="0.25">
      <c r="A1157" s="47"/>
    </row>
    <row r="1158" spans="1:1" s="8" customFormat="1" x14ac:dyDescent="0.25">
      <c r="A1158" s="47"/>
    </row>
    <row r="1159" spans="1:1" s="8" customFormat="1" x14ac:dyDescent="0.25">
      <c r="A1159" s="47"/>
    </row>
    <row r="1160" spans="1:1" s="8" customFormat="1" x14ac:dyDescent="0.25">
      <c r="A1160" s="47"/>
    </row>
    <row r="1161" spans="1:1" s="8" customFormat="1" x14ac:dyDescent="0.25">
      <c r="A1161" s="47"/>
    </row>
    <row r="1162" spans="1:1" s="8" customFormat="1" x14ac:dyDescent="0.25">
      <c r="A1162" s="47"/>
    </row>
    <row r="1163" spans="1:1" s="8" customFormat="1" x14ac:dyDescent="0.25">
      <c r="A1163" s="47"/>
    </row>
    <row r="1164" spans="1:1" s="8" customFormat="1" x14ac:dyDescent="0.25">
      <c r="A1164" s="47"/>
    </row>
    <row r="1165" spans="1:1" s="8" customFormat="1" x14ac:dyDescent="0.25">
      <c r="A1165" s="47"/>
    </row>
    <row r="1166" spans="1:1" s="8" customFormat="1" x14ac:dyDescent="0.25">
      <c r="A1166" s="47"/>
    </row>
    <row r="1167" spans="1:1" s="8" customFormat="1" x14ac:dyDescent="0.25">
      <c r="A1167" s="47"/>
    </row>
    <row r="1168" spans="1:1" s="8" customFormat="1" x14ac:dyDescent="0.25">
      <c r="A1168" s="47"/>
    </row>
    <row r="1169" spans="1:1" s="8" customFormat="1" x14ac:dyDescent="0.25">
      <c r="A1169" s="47"/>
    </row>
    <row r="1170" spans="1:1" s="8" customFormat="1" x14ac:dyDescent="0.25">
      <c r="A1170" s="47"/>
    </row>
    <row r="1171" spans="1:1" s="8" customFormat="1" x14ac:dyDescent="0.25">
      <c r="A1171" s="47"/>
    </row>
    <row r="1172" spans="1:1" s="8" customFormat="1" x14ac:dyDescent="0.25">
      <c r="A1172" s="47"/>
    </row>
    <row r="1173" spans="1:1" s="8" customFormat="1" x14ac:dyDescent="0.25">
      <c r="A1173" s="47"/>
    </row>
    <row r="1174" spans="1:1" s="8" customFormat="1" x14ac:dyDescent="0.25">
      <c r="A1174" s="47"/>
    </row>
    <row r="1175" spans="1:1" s="8" customFormat="1" x14ac:dyDescent="0.25">
      <c r="A1175" s="47"/>
    </row>
    <row r="1176" spans="1:1" s="8" customFormat="1" x14ac:dyDescent="0.25">
      <c r="A1176" s="47"/>
    </row>
    <row r="1177" spans="1:1" s="8" customFormat="1" x14ac:dyDescent="0.25">
      <c r="A1177" s="47"/>
    </row>
    <row r="1178" spans="1:1" s="8" customFormat="1" x14ac:dyDescent="0.25">
      <c r="A1178" s="47"/>
    </row>
    <row r="1179" spans="1:1" s="8" customFormat="1" x14ac:dyDescent="0.25">
      <c r="A1179" s="47"/>
    </row>
    <row r="1180" spans="1:1" s="8" customFormat="1" x14ac:dyDescent="0.25">
      <c r="A1180" s="47"/>
    </row>
    <row r="1181" spans="1:1" s="8" customFormat="1" x14ac:dyDescent="0.25">
      <c r="A1181" s="47"/>
    </row>
    <row r="1182" spans="1:1" s="8" customFormat="1" x14ac:dyDescent="0.25">
      <c r="A1182" s="47"/>
    </row>
    <row r="1183" spans="1:1" s="8" customFormat="1" x14ac:dyDescent="0.25">
      <c r="A1183" s="47"/>
    </row>
    <row r="1184" spans="1:1" s="8" customFormat="1" x14ac:dyDescent="0.25">
      <c r="A1184" s="47"/>
    </row>
    <row r="1185" spans="1:1" s="8" customFormat="1" x14ac:dyDescent="0.25">
      <c r="A1185" s="47"/>
    </row>
    <row r="1186" spans="1:1" s="8" customFormat="1" x14ac:dyDescent="0.25">
      <c r="A1186" s="47"/>
    </row>
    <row r="1187" spans="1:1" s="8" customFormat="1" x14ac:dyDescent="0.25">
      <c r="A1187" s="47"/>
    </row>
    <row r="1188" spans="1:1" s="8" customFormat="1" x14ac:dyDescent="0.25">
      <c r="A1188" s="47"/>
    </row>
    <row r="1189" spans="1:1" s="8" customFormat="1" x14ac:dyDescent="0.25">
      <c r="A1189" s="47"/>
    </row>
    <row r="1190" spans="1:1" s="8" customFormat="1" x14ac:dyDescent="0.25">
      <c r="A1190" s="47"/>
    </row>
    <row r="1191" spans="1:1" s="8" customFormat="1" x14ac:dyDescent="0.25">
      <c r="A1191" s="47"/>
    </row>
    <row r="1192" spans="1:1" s="8" customFormat="1" x14ac:dyDescent="0.25">
      <c r="A1192" s="47"/>
    </row>
    <row r="1193" spans="1:1" s="8" customFormat="1" x14ac:dyDescent="0.25">
      <c r="A1193" s="47"/>
    </row>
    <row r="1194" spans="1:1" s="8" customFormat="1" x14ac:dyDescent="0.25">
      <c r="A1194" s="47"/>
    </row>
    <row r="1195" spans="1:1" s="8" customFormat="1" x14ac:dyDescent="0.25">
      <c r="A1195" s="47"/>
    </row>
    <row r="1196" spans="1:1" s="8" customFormat="1" x14ac:dyDescent="0.25">
      <c r="A1196" s="47"/>
    </row>
    <row r="1197" spans="1:1" s="8" customFormat="1" x14ac:dyDescent="0.25">
      <c r="A1197" s="47"/>
    </row>
    <row r="1198" spans="1:1" s="8" customFormat="1" x14ac:dyDescent="0.25">
      <c r="A1198" s="47"/>
    </row>
    <row r="1199" spans="1:1" s="8" customFormat="1" x14ac:dyDescent="0.25">
      <c r="A1199" s="47"/>
    </row>
    <row r="1200" spans="1:1" s="8" customFormat="1" x14ac:dyDescent="0.25">
      <c r="A1200" s="47"/>
    </row>
    <row r="1201" spans="1:1" s="8" customFormat="1" x14ac:dyDescent="0.25">
      <c r="A1201" s="47"/>
    </row>
    <row r="1202" spans="1:1" s="8" customFormat="1" x14ac:dyDescent="0.25">
      <c r="A1202" s="47"/>
    </row>
    <row r="1203" spans="1:1" s="8" customFormat="1" x14ac:dyDescent="0.25">
      <c r="A1203" s="47"/>
    </row>
    <row r="1204" spans="1:1" s="8" customFormat="1" x14ac:dyDescent="0.25">
      <c r="A1204" s="47"/>
    </row>
    <row r="1205" spans="1:1" s="8" customFormat="1" x14ac:dyDescent="0.25">
      <c r="A1205" s="47"/>
    </row>
    <row r="1206" spans="1:1" s="8" customFormat="1" x14ac:dyDescent="0.25">
      <c r="A1206" s="47"/>
    </row>
    <row r="1207" spans="1:1" s="8" customFormat="1" x14ac:dyDescent="0.25">
      <c r="A1207" s="47"/>
    </row>
    <row r="1208" spans="1:1" s="8" customFormat="1" x14ac:dyDescent="0.25">
      <c r="A1208" s="47"/>
    </row>
    <row r="1209" spans="1:1" s="8" customFormat="1" x14ac:dyDescent="0.25">
      <c r="A1209" s="47"/>
    </row>
    <row r="1210" spans="1:1" s="8" customFormat="1" x14ac:dyDescent="0.25">
      <c r="A1210" s="47"/>
    </row>
    <row r="1211" spans="1:1" s="8" customFormat="1" x14ac:dyDescent="0.25">
      <c r="A1211" s="47"/>
    </row>
    <row r="1212" spans="1:1" s="8" customFormat="1" x14ac:dyDescent="0.25">
      <c r="A1212" s="47"/>
    </row>
    <row r="1213" spans="1:1" s="8" customFormat="1" x14ac:dyDescent="0.25">
      <c r="A1213" s="47"/>
    </row>
    <row r="1214" spans="1:1" s="8" customFormat="1" x14ac:dyDescent="0.25">
      <c r="A1214" s="47"/>
    </row>
    <row r="1215" spans="1:1" s="8" customFormat="1" x14ac:dyDescent="0.25">
      <c r="A1215" s="47"/>
    </row>
    <row r="1216" spans="1:1" s="8" customFormat="1" x14ac:dyDescent="0.25">
      <c r="A1216" s="47"/>
    </row>
    <row r="1217" spans="1:1" s="8" customFormat="1" x14ac:dyDescent="0.25">
      <c r="A1217" s="47"/>
    </row>
    <row r="1218" spans="1:1" s="8" customFormat="1" x14ac:dyDescent="0.25">
      <c r="A1218" s="47"/>
    </row>
    <row r="1219" spans="1:1" s="8" customFormat="1" x14ac:dyDescent="0.25">
      <c r="A1219" s="47"/>
    </row>
    <row r="1220" spans="1:1" s="8" customFormat="1" x14ac:dyDescent="0.25">
      <c r="A1220" s="47"/>
    </row>
    <row r="1221" spans="1:1" s="8" customFormat="1" x14ac:dyDescent="0.25">
      <c r="A1221" s="47"/>
    </row>
    <row r="1222" spans="1:1" s="8" customFormat="1" x14ac:dyDescent="0.25">
      <c r="A1222" s="47"/>
    </row>
    <row r="1223" spans="1:1" s="8" customFormat="1" x14ac:dyDescent="0.25">
      <c r="A1223" s="47"/>
    </row>
    <row r="1224" spans="1:1" s="8" customFormat="1" x14ac:dyDescent="0.25">
      <c r="A1224" s="47"/>
    </row>
    <row r="1225" spans="1:1" s="8" customFormat="1" x14ac:dyDescent="0.25">
      <c r="A1225" s="47"/>
    </row>
    <row r="1226" spans="1:1" s="8" customFormat="1" x14ac:dyDescent="0.25">
      <c r="A1226" s="47"/>
    </row>
    <row r="1227" spans="1:1" s="8" customFormat="1" x14ac:dyDescent="0.25">
      <c r="A1227" s="47"/>
    </row>
    <row r="1228" spans="1:1" s="8" customFormat="1" x14ac:dyDescent="0.25">
      <c r="A1228" s="47"/>
    </row>
    <row r="1229" spans="1:1" s="8" customFormat="1" x14ac:dyDescent="0.25">
      <c r="A1229" s="47"/>
    </row>
    <row r="1230" spans="1:1" s="8" customFormat="1" x14ac:dyDescent="0.25">
      <c r="A1230" s="47"/>
    </row>
    <row r="1231" spans="1:1" s="8" customFormat="1" x14ac:dyDescent="0.25">
      <c r="A1231" s="47"/>
    </row>
    <row r="1232" spans="1:1" s="8" customFormat="1" x14ac:dyDescent="0.25">
      <c r="A1232" s="47"/>
    </row>
    <row r="1233" spans="1:1" s="8" customFormat="1" x14ac:dyDescent="0.25">
      <c r="A1233" s="47"/>
    </row>
    <row r="1234" spans="1:1" s="8" customFormat="1" x14ac:dyDescent="0.25">
      <c r="A1234" s="47"/>
    </row>
    <row r="1235" spans="1:1" s="8" customFormat="1" x14ac:dyDescent="0.25">
      <c r="A1235" s="47"/>
    </row>
    <row r="1236" spans="1:1" s="8" customFormat="1" x14ac:dyDescent="0.25">
      <c r="A1236" s="47"/>
    </row>
    <row r="1237" spans="1:1" s="8" customFormat="1" x14ac:dyDescent="0.25">
      <c r="A1237" s="47"/>
    </row>
    <row r="1238" spans="1:1" s="8" customFormat="1" x14ac:dyDescent="0.25">
      <c r="A1238" s="47"/>
    </row>
    <row r="1239" spans="1:1" s="8" customFormat="1" x14ac:dyDescent="0.25">
      <c r="A1239" s="47"/>
    </row>
    <row r="1240" spans="1:1" s="8" customFormat="1" x14ac:dyDescent="0.25">
      <c r="A1240" s="47"/>
    </row>
    <row r="1241" spans="1:1" s="8" customFormat="1" x14ac:dyDescent="0.25">
      <c r="A1241" s="47"/>
    </row>
    <row r="1242" spans="1:1" s="8" customFormat="1" x14ac:dyDescent="0.25">
      <c r="A1242" s="47"/>
    </row>
    <row r="1243" spans="1:1" s="8" customFormat="1" x14ac:dyDescent="0.25">
      <c r="A1243" s="47"/>
    </row>
    <row r="1244" spans="1:1" s="8" customFormat="1" x14ac:dyDescent="0.25">
      <c r="A1244" s="47"/>
    </row>
    <row r="1245" spans="1:1" s="8" customFormat="1" x14ac:dyDescent="0.25">
      <c r="A1245" s="47"/>
    </row>
    <row r="1246" spans="1:1" s="8" customFormat="1" x14ac:dyDescent="0.25">
      <c r="A1246" s="47"/>
    </row>
    <row r="1247" spans="1:1" s="8" customFormat="1" x14ac:dyDescent="0.25">
      <c r="A1247" s="47"/>
    </row>
    <row r="1248" spans="1:1" s="8" customFormat="1" x14ac:dyDescent="0.25">
      <c r="A1248" s="47"/>
    </row>
    <row r="1249" spans="1:1" s="8" customFormat="1" x14ac:dyDescent="0.25">
      <c r="A1249" s="47"/>
    </row>
    <row r="1250" spans="1:1" s="8" customFormat="1" x14ac:dyDescent="0.25">
      <c r="A1250" s="47"/>
    </row>
    <row r="1251" spans="1:1" s="8" customFormat="1" x14ac:dyDescent="0.25">
      <c r="A1251" s="47"/>
    </row>
    <row r="1252" spans="1:1" s="8" customFormat="1" x14ac:dyDescent="0.25">
      <c r="A1252" s="47"/>
    </row>
    <row r="1253" spans="1:1" s="8" customFormat="1" x14ac:dyDescent="0.25">
      <c r="A1253" s="47"/>
    </row>
    <row r="1254" spans="1:1" s="8" customFormat="1" x14ac:dyDescent="0.25">
      <c r="A1254" s="47"/>
    </row>
    <row r="1255" spans="1:1" s="8" customFormat="1" x14ac:dyDescent="0.25">
      <c r="A1255" s="47"/>
    </row>
    <row r="1256" spans="1:1" s="8" customFormat="1" x14ac:dyDescent="0.25">
      <c r="A1256" s="47"/>
    </row>
    <row r="1257" spans="1:1" s="8" customFormat="1" x14ac:dyDescent="0.25">
      <c r="A1257" s="47"/>
    </row>
    <row r="1258" spans="1:1" s="8" customFormat="1" x14ac:dyDescent="0.25">
      <c r="A1258" s="47"/>
    </row>
    <row r="1259" spans="1:1" s="8" customFormat="1" x14ac:dyDescent="0.25">
      <c r="A1259" s="47"/>
    </row>
    <row r="1260" spans="1:1" s="8" customFormat="1" x14ac:dyDescent="0.25">
      <c r="A1260" s="47"/>
    </row>
    <row r="1261" spans="1:1" s="8" customFormat="1" x14ac:dyDescent="0.25">
      <c r="A1261" s="47"/>
    </row>
    <row r="1262" spans="1:1" s="8" customFormat="1" x14ac:dyDescent="0.25">
      <c r="A1262" s="47"/>
    </row>
    <row r="1263" spans="1:1" s="8" customFormat="1" x14ac:dyDescent="0.25">
      <c r="A1263" s="47"/>
    </row>
    <row r="1264" spans="1:1" s="8" customFormat="1" x14ac:dyDescent="0.25">
      <c r="A1264" s="47"/>
    </row>
    <row r="1265" spans="1:1" s="8" customFormat="1" x14ac:dyDescent="0.25">
      <c r="A1265" s="47"/>
    </row>
    <row r="1266" spans="1:1" s="8" customFormat="1" x14ac:dyDescent="0.25">
      <c r="A1266" s="47"/>
    </row>
    <row r="1267" spans="1:1" s="8" customFormat="1" x14ac:dyDescent="0.25">
      <c r="A1267" s="47"/>
    </row>
    <row r="1268" spans="1:1" s="8" customFormat="1" x14ac:dyDescent="0.25">
      <c r="A1268" s="47"/>
    </row>
    <row r="1269" spans="1:1" s="8" customFormat="1" x14ac:dyDescent="0.25">
      <c r="A1269" s="47"/>
    </row>
    <row r="1270" spans="1:1" s="8" customFormat="1" x14ac:dyDescent="0.25">
      <c r="A1270" s="47"/>
    </row>
    <row r="1271" spans="1:1" s="8" customFormat="1" x14ac:dyDescent="0.25">
      <c r="A1271" s="47"/>
    </row>
    <row r="1272" spans="1:1" s="8" customFormat="1" x14ac:dyDescent="0.25">
      <c r="A1272" s="47"/>
    </row>
    <row r="1273" spans="1:1" s="8" customFormat="1" x14ac:dyDescent="0.25">
      <c r="A1273" s="47"/>
    </row>
    <row r="1274" spans="1:1" s="8" customFormat="1" x14ac:dyDescent="0.25">
      <c r="A1274" s="47"/>
    </row>
    <row r="1275" spans="1:1" s="8" customFormat="1" x14ac:dyDescent="0.25">
      <c r="A1275" s="47"/>
    </row>
    <row r="1276" spans="1:1" s="8" customFormat="1" x14ac:dyDescent="0.25">
      <c r="A1276" s="47"/>
    </row>
    <row r="1277" spans="1:1" s="8" customFormat="1" x14ac:dyDescent="0.25">
      <c r="A1277" s="47"/>
    </row>
    <row r="1278" spans="1:1" s="8" customFormat="1" x14ac:dyDescent="0.25">
      <c r="A1278" s="47"/>
    </row>
    <row r="1279" spans="1:1" s="8" customFormat="1" x14ac:dyDescent="0.25">
      <c r="A1279" s="47"/>
    </row>
    <row r="1280" spans="1:1" s="8" customFormat="1" x14ac:dyDescent="0.25">
      <c r="A1280" s="47"/>
    </row>
    <row r="1281" spans="1:1" s="8" customFormat="1" x14ac:dyDescent="0.25">
      <c r="A1281" s="47"/>
    </row>
    <row r="1282" spans="1:1" s="8" customFormat="1" x14ac:dyDescent="0.25">
      <c r="A1282" s="47"/>
    </row>
    <row r="1283" spans="1:1" s="8" customFormat="1" x14ac:dyDescent="0.25">
      <c r="A1283" s="47"/>
    </row>
    <row r="1284" spans="1:1" s="8" customFormat="1" x14ac:dyDescent="0.25">
      <c r="A1284" s="47"/>
    </row>
    <row r="1285" spans="1:1" s="8" customFormat="1" x14ac:dyDescent="0.25">
      <c r="A1285" s="47"/>
    </row>
    <row r="1286" spans="1:1" s="8" customFormat="1" x14ac:dyDescent="0.25">
      <c r="A1286" s="47"/>
    </row>
    <row r="1287" spans="1:1" s="8" customFormat="1" x14ac:dyDescent="0.25">
      <c r="A1287" s="47"/>
    </row>
    <row r="1288" spans="1:1" s="8" customFormat="1" x14ac:dyDescent="0.25">
      <c r="A1288" s="47"/>
    </row>
    <row r="1289" spans="1:1" s="8" customFormat="1" x14ac:dyDescent="0.25">
      <c r="A1289" s="47"/>
    </row>
    <row r="1290" spans="1:1" s="8" customFormat="1" x14ac:dyDescent="0.25">
      <c r="A1290" s="47"/>
    </row>
    <row r="1291" spans="1:1" s="8" customFormat="1" x14ac:dyDescent="0.25">
      <c r="A1291" s="47"/>
    </row>
    <row r="1292" spans="1:1" s="8" customFormat="1" x14ac:dyDescent="0.25">
      <c r="A1292" s="47"/>
    </row>
    <row r="1293" spans="1:1" s="8" customFormat="1" x14ac:dyDescent="0.25">
      <c r="A1293" s="47"/>
    </row>
    <row r="1294" spans="1:1" s="8" customFormat="1" x14ac:dyDescent="0.25">
      <c r="A1294" s="47"/>
    </row>
    <row r="1295" spans="1:1" s="8" customFormat="1" x14ac:dyDescent="0.25">
      <c r="A1295" s="47"/>
    </row>
    <row r="1296" spans="1:1" s="8" customFormat="1" x14ac:dyDescent="0.25">
      <c r="A1296" s="47"/>
    </row>
    <row r="1297" spans="1:1" s="8" customFormat="1" x14ac:dyDescent="0.25">
      <c r="A1297" s="47"/>
    </row>
    <row r="1298" spans="1:1" s="8" customFormat="1" x14ac:dyDescent="0.25">
      <c r="A1298" s="47"/>
    </row>
    <row r="1299" spans="1:1" s="8" customFormat="1" x14ac:dyDescent="0.25">
      <c r="A1299" s="47"/>
    </row>
    <row r="1300" spans="1:1" s="8" customFormat="1" x14ac:dyDescent="0.25">
      <c r="A1300" s="47"/>
    </row>
    <row r="1301" spans="1:1" s="8" customFormat="1" x14ac:dyDescent="0.25">
      <c r="A1301" s="47"/>
    </row>
    <row r="1302" spans="1:1" s="8" customFormat="1" x14ac:dyDescent="0.25">
      <c r="A1302" s="47"/>
    </row>
    <row r="1303" spans="1:1" s="8" customFormat="1" x14ac:dyDescent="0.25">
      <c r="A1303" s="47"/>
    </row>
    <row r="1304" spans="1:1" s="8" customFormat="1" x14ac:dyDescent="0.25">
      <c r="A1304" s="47"/>
    </row>
    <row r="1305" spans="1:1" s="8" customFormat="1" x14ac:dyDescent="0.25">
      <c r="A1305" s="47"/>
    </row>
    <row r="1306" spans="1:1" s="8" customFormat="1" x14ac:dyDescent="0.25">
      <c r="A1306" s="47"/>
    </row>
    <row r="1307" spans="1:1" s="8" customFormat="1" x14ac:dyDescent="0.25">
      <c r="A1307" s="47"/>
    </row>
    <row r="1308" spans="1:1" s="8" customFormat="1" x14ac:dyDescent="0.25">
      <c r="A1308" s="47"/>
    </row>
    <row r="1309" spans="1:1" s="8" customFormat="1" x14ac:dyDescent="0.25">
      <c r="A1309" s="47"/>
    </row>
    <row r="1310" spans="1:1" s="8" customFormat="1" x14ac:dyDescent="0.25">
      <c r="A1310" s="47"/>
    </row>
    <row r="1311" spans="1:1" s="8" customFormat="1" x14ac:dyDescent="0.25">
      <c r="A1311" s="47"/>
    </row>
    <row r="1312" spans="1:1" s="8" customFormat="1" x14ac:dyDescent="0.25">
      <c r="A1312" s="47"/>
    </row>
    <row r="1313" spans="1:1" s="8" customFormat="1" x14ac:dyDescent="0.25">
      <c r="A1313" s="47"/>
    </row>
    <row r="1314" spans="1:1" s="8" customFormat="1" x14ac:dyDescent="0.25">
      <c r="A1314" s="47"/>
    </row>
    <row r="1315" spans="1:1" s="8" customFormat="1" x14ac:dyDescent="0.25">
      <c r="A1315" s="47"/>
    </row>
    <row r="1316" spans="1:1" s="8" customFormat="1" x14ac:dyDescent="0.25">
      <c r="A1316" s="47"/>
    </row>
    <row r="1317" spans="1:1" s="8" customFormat="1" x14ac:dyDescent="0.25">
      <c r="A1317" s="47"/>
    </row>
    <row r="1318" spans="1:1" s="8" customFormat="1" x14ac:dyDescent="0.25">
      <c r="A1318" s="47"/>
    </row>
    <row r="1319" spans="1:1" s="8" customFormat="1" x14ac:dyDescent="0.25">
      <c r="A1319" s="47"/>
    </row>
    <row r="1320" spans="1:1" s="8" customFormat="1" x14ac:dyDescent="0.25">
      <c r="A1320" s="47"/>
    </row>
    <row r="1321" spans="1:1" s="8" customFormat="1" x14ac:dyDescent="0.25">
      <c r="A1321" s="47"/>
    </row>
    <row r="1322" spans="1:1" s="8" customFormat="1" x14ac:dyDescent="0.25">
      <c r="A1322" s="47"/>
    </row>
    <row r="1323" spans="1:1" s="8" customFormat="1" x14ac:dyDescent="0.25">
      <c r="A1323" s="47"/>
    </row>
    <row r="1324" spans="1:1" s="8" customFormat="1" x14ac:dyDescent="0.25">
      <c r="A1324" s="47"/>
    </row>
    <row r="1325" spans="1:1" s="8" customFormat="1" x14ac:dyDescent="0.25">
      <c r="A1325" s="47"/>
    </row>
    <row r="1326" spans="1:1" s="8" customFormat="1" x14ac:dyDescent="0.25">
      <c r="A1326" s="47"/>
    </row>
    <row r="1327" spans="1:1" s="8" customFormat="1" x14ac:dyDescent="0.25">
      <c r="A1327" s="47"/>
    </row>
    <row r="1328" spans="1:1" s="8" customFormat="1" x14ac:dyDescent="0.25">
      <c r="A1328" s="47"/>
    </row>
    <row r="1329" spans="1:1" s="8" customFormat="1" x14ac:dyDescent="0.25">
      <c r="A1329" s="47"/>
    </row>
    <row r="1330" spans="1:1" s="8" customFormat="1" x14ac:dyDescent="0.25">
      <c r="A1330" s="47"/>
    </row>
    <row r="1331" spans="1:1" s="8" customFormat="1" x14ac:dyDescent="0.25">
      <c r="A1331" s="47"/>
    </row>
    <row r="1332" spans="1:1" s="8" customFormat="1" x14ac:dyDescent="0.25">
      <c r="A1332" s="47"/>
    </row>
    <row r="1333" spans="1:1" s="8" customFormat="1" x14ac:dyDescent="0.25">
      <c r="A1333" s="47"/>
    </row>
    <row r="1334" spans="1:1" s="8" customFormat="1" x14ac:dyDescent="0.25">
      <c r="A1334" s="47"/>
    </row>
    <row r="1335" spans="1:1" s="8" customFormat="1" x14ac:dyDescent="0.25">
      <c r="A1335" s="47"/>
    </row>
    <row r="1336" spans="1:1" s="8" customFormat="1" x14ac:dyDescent="0.25">
      <c r="A1336" s="47"/>
    </row>
    <row r="1337" spans="1:1" s="8" customFormat="1" x14ac:dyDescent="0.25">
      <c r="A1337" s="47"/>
    </row>
    <row r="1338" spans="1:1" s="8" customFormat="1" x14ac:dyDescent="0.25">
      <c r="A1338" s="47"/>
    </row>
    <row r="1339" spans="1:1" s="8" customFormat="1" x14ac:dyDescent="0.25">
      <c r="A1339" s="47"/>
    </row>
    <row r="1340" spans="1:1" s="8" customFormat="1" x14ac:dyDescent="0.25">
      <c r="A1340" s="47"/>
    </row>
    <row r="1341" spans="1:1" s="8" customFormat="1" x14ac:dyDescent="0.25">
      <c r="A1341" s="47"/>
    </row>
    <row r="1342" spans="1:1" s="8" customFormat="1" x14ac:dyDescent="0.25">
      <c r="A1342" s="47"/>
    </row>
    <row r="1343" spans="1:1" s="8" customFormat="1" x14ac:dyDescent="0.25">
      <c r="A1343" s="47"/>
    </row>
    <row r="1344" spans="1:1" s="8" customFormat="1" x14ac:dyDescent="0.25">
      <c r="A1344" s="47"/>
    </row>
    <row r="1345" spans="1:1" s="8" customFormat="1" x14ac:dyDescent="0.25">
      <c r="A1345" s="47"/>
    </row>
    <row r="1346" spans="1:1" s="8" customFormat="1" x14ac:dyDescent="0.25">
      <c r="A1346" s="47"/>
    </row>
    <row r="1347" spans="1:1" s="8" customFormat="1" x14ac:dyDescent="0.25">
      <c r="A1347" s="47"/>
    </row>
    <row r="1348" spans="1:1" s="8" customFormat="1" x14ac:dyDescent="0.25">
      <c r="A1348" s="47"/>
    </row>
    <row r="1349" spans="1:1" s="8" customFormat="1" x14ac:dyDescent="0.25">
      <c r="A1349" s="47"/>
    </row>
    <row r="1350" spans="1:1" s="8" customFormat="1" x14ac:dyDescent="0.25">
      <c r="A1350" s="47"/>
    </row>
    <row r="1351" spans="1:1" s="8" customFormat="1" x14ac:dyDescent="0.25">
      <c r="A1351" s="47"/>
    </row>
    <row r="1352" spans="1:1" s="8" customFormat="1" x14ac:dyDescent="0.25">
      <c r="A1352" s="47"/>
    </row>
    <row r="1353" spans="1:1" s="8" customFormat="1" x14ac:dyDescent="0.25">
      <c r="A1353" s="47"/>
    </row>
    <row r="1354" spans="1:1" s="8" customFormat="1" x14ac:dyDescent="0.25">
      <c r="A1354" s="47"/>
    </row>
    <row r="1355" spans="1:1" s="8" customFormat="1" x14ac:dyDescent="0.25">
      <c r="A1355" s="47"/>
    </row>
    <row r="1356" spans="1:1" s="8" customFormat="1" x14ac:dyDescent="0.25">
      <c r="A1356" s="47"/>
    </row>
    <row r="1357" spans="1:1" s="8" customFormat="1" x14ac:dyDescent="0.25">
      <c r="A1357" s="47"/>
    </row>
    <row r="1358" spans="1:1" s="8" customFormat="1" x14ac:dyDescent="0.25">
      <c r="A1358" s="47"/>
    </row>
    <row r="1359" spans="1:1" s="8" customFormat="1" x14ac:dyDescent="0.25">
      <c r="A1359" s="47"/>
    </row>
    <row r="1360" spans="1:1" s="8" customFormat="1" x14ac:dyDescent="0.25">
      <c r="A1360" s="47"/>
    </row>
    <row r="1361" spans="1:1" s="8" customFormat="1" x14ac:dyDescent="0.25">
      <c r="A1361" s="47"/>
    </row>
    <row r="1362" spans="1:1" s="8" customFormat="1" x14ac:dyDescent="0.25">
      <c r="A1362" s="47"/>
    </row>
    <row r="1363" spans="1:1" s="8" customFormat="1" x14ac:dyDescent="0.25">
      <c r="A1363" s="47"/>
    </row>
    <row r="1364" spans="1:1" s="8" customFormat="1" x14ac:dyDescent="0.25">
      <c r="A1364" s="47"/>
    </row>
    <row r="1365" spans="1:1" s="8" customFormat="1" x14ac:dyDescent="0.25">
      <c r="A1365" s="47"/>
    </row>
    <row r="1366" spans="1:1" s="8" customFormat="1" x14ac:dyDescent="0.25">
      <c r="A1366" s="47"/>
    </row>
    <row r="1367" spans="1:1" s="8" customFormat="1" x14ac:dyDescent="0.25">
      <c r="A1367" s="47"/>
    </row>
    <row r="1368" spans="1:1" s="8" customFormat="1" x14ac:dyDescent="0.25">
      <c r="A1368" s="47"/>
    </row>
    <row r="1369" spans="1:1" s="8" customFormat="1" x14ac:dyDescent="0.25">
      <c r="A1369" s="47"/>
    </row>
    <row r="1370" spans="1:1" s="8" customFormat="1" x14ac:dyDescent="0.25">
      <c r="A1370" s="47"/>
    </row>
    <row r="1371" spans="1:1" s="8" customFormat="1" x14ac:dyDescent="0.25">
      <c r="A1371" s="47"/>
    </row>
    <row r="1372" spans="1:1" s="8" customFormat="1" x14ac:dyDescent="0.25">
      <c r="A1372" s="47"/>
    </row>
    <row r="1373" spans="1:1" s="8" customFormat="1" x14ac:dyDescent="0.25">
      <c r="A1373" s="47"/>
    </row>
    <row r="1374" spans="1:1" s="8" customFormat="1" x14ac:dyDescent="0.25">
      <c r="A1374" s="47"/>
    </row>
    <row r="1375" spans="1:1" s="8" customFormat="1" x14ac:dyDescent="0.25">
      <c r="A1375" s="47"/>
    </row>
    <row r="1376" spans="1:1" s="8" customFormat="1" x14ac:dyDescent="0.25">
      <c r="A1376" s="47"/>
    </row>
    <row r="1377" spans="1:1" s="8" customFormat="1" x14ac:dyDescent="0.25">
      <c r="A1377" s="47"/>
    </row>
    <row r="1378" spans="1:1" s="8" customFormat="1" x14ac:dyDescent="0.25">
      <c r="A1378" s="47"/>
    </row>
    <row r="1379" spans="1:1" s="8" customFormat="1" x14ac:dyDescent="0.25">
      <c r="A1379" s="47"/>
    </row>
    <row r="1380" spans="1:1" s="8" customFormat="1" x14ac:dyDescent="0.25">
      <c r="A1380" s="47"/>
    </row>
    <row r="1381" spans="1:1" s="8" customFormat="1" x14ac:dyDescent="0.25">
      <c r="A1381" s="47"/>
    </row>
    <row r="1382" spans="1:1" s="8" customFormat="1" x14ac:dyDescent="0.25">
      <c r="A1382" s="47"/>
    </row>
    <row r="1383" spans="1:1" s="8" customFormat="1" x14ac:dyDescent="0.25">
      <c r="A1383" s="47"/>
    </row>
    <row r="1384" spans="1:1" s="8" customFormat="1" x14ac:dyDescent="0.25">
      <c r="A1384" s="47"/>
    </row>
    <row r="1385" spans="1:1" s="8" customFormat="1" x14ac:dyDescent="0.25">
      <c r="A1385" s="47"/>
    </row>
    <row r="1386" spans="1:1" s="8" customFormat="1" x14ac:dyDescent="0.25">
      <c r="A1386" s="47"/>
    </row>
    <row r="1387" spans="1:1" s="8" customFormat="1" x14ac:dyDescent="0.25">
      <c r="A1387" s="47"/>
    </row>
    <row r="1388" spans="1:1" s="8" customFormat="1" x14ac:dyDescent="0.25">
      <c r="A1388" s="47"/>
    </row>
    <row r="1389" spans="1:1" s="8" customFormat="1" x14ac:dyDescent="0.25">
      <c r="A1389" s="47"/>
    </row>
    <row r="1390" spans="1:1" s="8" customFormat="1" x14ac:dyDescent="0.25">
      <c r="A1390" s="47"/>
    </row>
    <row r="1391" spans="1:1" s="8" customFormat="1" x14ac:dyDescent="0.25">
      <c r="A1391" s="47"/>
    </row>
    <row r="1392" spans="1:1" s="8" customFormat="1" x14ac:dyDescent="0.25">
      <c r="A1392" s="47"/>
    </row>
    <row r="1393" spans="1:1" s="8" customFormat="1" x14ac:dyDescent="0.25">
      <c r="A1393" s="47"/>
    </row>
    <row r="1394" spans="1:1" s="8" customFormat="1" x14ac:dyDescent="0.25">
      <c r="A1394" s="47"/>
    </row>
    <row r="1395" spans="1:1" s="8" customFormat="1" x14ac:dyDescent="0.25">
      <c r="A1395" s="47"/>
    </row>
    <row r="1396" spans="1:1" s="8" customFormat="1" x14ac:dyDescent="0.25">
      <c r="A1396" s="47"/>
    </row>
    <row r="1397" spans="1:1" s="8" customFormat="1" x14ac:dyDescent="0.25">
      <c r="A1397" s="47"/>
    </row>
    <row r="1398" spans="1:1" s="8" customFormat="1" x14ac:dyDescent="0.25">
      <c r="A1398" s="47"/>
    </row>
    <row r="1399" spans="1:1" s="8" customFormat="1" x14ac:dyDescent="0.25">
      <c r="A1399" s="47"/>
    </row>
    <row r="1400" spans="1:1" s="8" customFormat="1" x14ac:dyDescent="0.25">
      <c r="A1400" s="47"/>
    </row>
    <row r="1401" spans="1:1" s="8" customFormat="1" x14ac:dyDescent="0.25">
      <c r="A1401" s="47"/>
    </row>
    <row r="1402" spans="1:1" s="8" customFormat="1" x14ac:dyDescent="0.25">
      <c r="A1402" s="47"/>
    </row>
    <row r="1403" spans="1:1" s="8" customFormat="1" x14ac:dyDescent="0.25">
      <c r="A1403" s="47"/>
    </row>
    <row r="1404" spans="1:1" s="8" customFormat="1" x14ac:dyDescent="0.25">
      <c r="A1404" s="47"/>
    </row>
    <row r="1405" spans="1:1" s="8" customFormat="1" x14ac:dyDescent="0.25">
      <c r="A1405" s="47"/>
    </row>
    <row r="1406" spans="1:1" s="8" customFormat="1" x14ac:dyDescent="0.25">
      <c r="A1406" s="47"/>
    </row>
    <row r="1407" spans="1:1" s="8" customFormat="1" x14ac:dyDescent="0.25">
      <c r="A1407" s="47"/>
    </row>
    <row r="1408" spans="1:1" s="8" customFormat="1" x14ac:dyDescent="0.25">
      <c r="A1408" s="47"/>
    </row>
    <row r="1409" spans="1:1" s="8" customFormat="1" x14ac:dyDescent="0.25">
      <c r="A1409" s="47"/>
    </row>
    <row r="1410" spans="1:1" s="8" customFormat="1" x14ac:dyDescent="0.25">
      <c r="A1410" s="47"/>
    </row>
    <row r="1411" spans="1:1" s="8" customFormat="1" x14ac:dyDescent="0.25">
      <c r="A1411" s="47"/>
    </row>
    <row r="1412" spans="1:1" s="8" customFormat="1" x14ac:dyDescent="0.25">
      <c r="A1412" s="47"/>
    </row>
    <row r="1413" spans="1:1" s="8" customFormat="1" x14ac:dyDescent="0.25">
      <c r="A1413" s="47"/>
    </row>
    <row r="1414" spans="1:1" s="8" customFormat="1" x14ac:dyDescent="0.25">
      <c r="A1414" s="47"/>
    </row>
    <row r="1415" spans="1:1" s="8" customFormat="1" x14ac:dyDescent="0.25">
      <c r="A1415" s="47"/>
    </row>
    <row r="1416" spans="1:1" s="8" customFormat="1" x14ac:dyDescent="0.25">
      <c r="A1416" s="47"/>
    </row>
    <row r="1417" spans="1:1" s="8" customFormat="1" x14ac:dyDescent="0.25">
      <c r="A1417" s="47"/>
    </row>
    <row r="1418" spans="1:1" s="8" customFormat="1" x14ac:dyDescent="0.25">
      <c r="A1418" s="47"/>
    </row>
    <row r="1419" spans="1:1" s="8" customFormat="1" x14ac:dyDescent="0.25">
      <c r="A1419" s="47"/>
    </row>
    <row r="1420" spans="1:1" s="8" customFormat="1" x14ac:dyDescent="0.25">
      <c r="A1420" s="47"/>
    </row>
    <row r="1421" spans="1:1" s="8" customFormat="1" x14ac:dyDescent="0.25">
      <c r="A1421" s="47"/>
    </row>
    <row r="1422" spans="1:1" s="8" customFormat="1" x14ac:dyDescent="0.25">
      <c r="A1422" s="47"/>
    </row>
    <row r="1423" spans="1:1" s="8" customFormat="1" x14ac:dyDescent="0.25">
      <c r="A1423" s="47"/>
    </row>
    <row r="1424" spans="1:1" s="8" customFormat="1" x14ac:dyDescent="0.25">
      <c r="A1424" s="47"/>
    </row>
    <row r="1425" spans="1:1" s="8" customFormat="1" x14ac:dyDescent="0.25">
      <c r="A1425" s="47"/>
    </row>
    <row r="1426" spans="1:1" s="8" customFormat="1" x14ac:dyDescent="0.25">
      <c r="A1426" s="47"/>
    </row>
    <row r="1427" spans="1:1" s="8" customFormat="1" x14ac:dyDescent="0.25">
      <c r="A1427" s="47"/>
    </row>
    <row r="1428" spans="1:1" s="8" customFormat="1" x14ac:dyDescent="0.25">
      <c r="A1428" s="47"/>
    </row>
    <row r="1429" spans="1:1" s="8" customFormat="1" x14ac:dyDescent="0.25">
      <c r="A1429" s="47"/>
    </row>
    <row r="1430" spans="1:1" s="8" customFormat="1" x14ac:dyDescent="0.25">
      <c r="A1430" s="47"/>
    </row>
    <row r="1431" spans="1:1" s="8" customFormat="1" x14ac:dyDescent="0.25">
      <c r="A1431" s="47"/>
    </row>
    <row r="1432" spans="1:1" s="8" customFormat="1" x14ac:dyDescent="0.25">
      <c r="A1432" s="47"/>
    </row>
    <row r="1433" spans="1:1" s="8" customFormat="1" x14ac:dyDescent="0.25">
      <c r="A1433" s="47"/>
    </row>
    <row r="1434" spans="1:1" s="8" customFormat="1" x14ac:dyDescent="0.25">
      <c r="A1434" s="47"/>
    </row>
    <row r="1435" spans="1:1" s="8" customFormat="1" x14ac:dyDescent="0.25">
      <c r="A1435" s="47"/>
    </row>
    <row r="1436" spans="1:1" s="8" customFormat="1" x14ac:dyDescent="0.25">
      <c r="A1436" s="47"/>
    </row>
    <row r="1437" spans="1:1" s="8" customFormat="1" x14ac:dyDescent="0.25">
      <c r="A1437" s="47"/>
    </row>
    <row r="1438" spans="1:1" s="8" customFormat="1" x14ac:dyDescent="0.25">
      <c r="A1438" s="47"/>
    </row>
    <row r="1439" spans="1:1" s="8" customFormat="1" x14ac:dyDescent="0.25">
      <c r="A1439" s="47"/>
    </row>
    <row r="1440" spans="1:1" s="8" customFormat="1" x14ac:dyDescent="0.25">
      <c r="A1440" s="47"/>
    </row>
    <row r="1441" spans="1:36" s="8" customFormat="1" x14ac:dyDescent="0.25">
      <c r="A1441" s="47"/>
    </row>
    <row r="1442" spans="1:36" s="8" customFormat="1" x14ac:dyDescent="0.25">
      <c r="A1442" s="47"/>
    </row>
    <row r="1443" spans="1:36" s="8" customFormat="1" x14ac:dyDescent="0.25">
      <c r="A1443" s="47"/>
    </row>
    <row r="1444" spans="1:36" s="8" customFormat="1" x14ac:dyDescent="0.25">
      <c r="A1444" s="47"/>
    </row>
    <row r="1445" spans="1:36" s="8" customFormat="1" x14ac:dyDescent="0.25">
      <c r="A1445" s="47"/>
    </row>
    <row r="1446" spans="1:36" s="8" customFormat="1" x14ac:dyDescent="0.25">
      <c r="A1446" s="47"/>
    </row>
    <row r="1447" spans="1:36" x14ac:dyDescent="0.25">
      <c r="A1447" s="47"/>
      <c r="B1447" s="8"/>
      <c r="C1447" s="8"/>
      <c r="D1447" s="8"/>
      <c r="E1447" s="8"/>
      <c r="F1447" s="8"/>
      <c r="G1447" s="8"/>
      <c r="H1447" s="8"/>
      <c r="I1447" s="8"/>
      <c r="J1447" s="8"/>
      <c r="K1447" s="8"/>
      <c r="L1447" s="8"/>
      <c r="M1447" s="8"/>
      <c r="N1447" s="8"/>
      <c r="O1447" s="8"/>
      <c r="P1447" s="8"/>
      <c r="Q1447" s="8"/>
      <c r="R1447" s="8"/>
      <c r="S1447" s="8"/>
      <c r="T1447" s="8"/>
      <c r="U1447" s="8"/>
      <c r="V1447" s="8"/>
      <c r="W1447" s="8"/>
      <c r="X1447" s="8"/>
      <c r="Y1447" s="8"/>
      <c r="Z1447" s="8"/>
      <c r="AA1447" s="8"/>
      <c r="AB1447" s="8"/>
      <c r="AC1447" s="8"/>
      <c r="AD1447" s="8"/>
      <c r="AE1447" s="8"/>
      <c r="AF1447" s="8"/>
      <c r="AG1447" s="8"/>
      <c r="AH1447" s="8"/>
      <c r="AI1447" s="8"/>
      <c r="AJ1447" s="8"/>
    </row>
    <row r="1448" spans="1:36" x14ac:dyDescent="0.25">
      <c r="A1448" s="47"/>
      <c r="B1448" s="8"/>
      <c r="C1448" s="8"/>
      <c r="D1448" s="8"/>
      <c r="E1448" s="8"/>
      <c r="F1448" s="8"/>
      <c r="G1448" s="8"/>
      <c r="H1448" s="8"/>
      <c r="I1448" s="8"/>
      <c r="J1448" s="8"/>
      <c r="K1448" s="8"/>
      <c r="L1448" s="8"/>
      <c r="M1448" s="8"/>
      <c r="N1448" s="8"/>
      <c r="O1448" s="8"/>
      <c r="P1448" s="8"/>
      <c r="Q1448" s="8"/>
      <c r="R1448" s="8"/>
      <c r="S1448" s="8"/>
      <c r="T1448" s="8"/>
      <c r="U1448" s="8"/>
      <c r="V1448" s="8"/>
      <c r="W1448" s="8"/>
      <c r="X1448" s="8"/>
      <c r="Y1448" s="8"/>
      <c r="Z1448" s="8"/>
      <c r="AA1448" s="8"/>
      <c r="AB1448" s="8"/>
      <c r="AC1448" s="8"/>
      <c r="AD1448" s="8"/>
      <c r="AE1448" s="8"/>
      <c r="AF1448" s="8"/>
      <c r="AG1448" s="8"/>
      <c r="AH1448" s="8"/>
      <c r="AI1448" s="8"/>
      <c r="AJ1448" s="8"/>
    </row>
    <row r="1449" spans="1:36" x14ac:dyDescent="0.25">
      <c r="A1449" s="47"/>
      <c r="B1449" s="8"/>
      <c r="C1449" s="8"/>
      <c r="D1449" s="8"/>
      <c r="E1449" s="8"/>
      <c r="F1449" s="8"/>
      <c r="G1449" s="8"/>
      <c r="H1449" s="8"/>
      <c r="I1449" s="8"/>
      <c r="J1449" s="8"/>
      <c r="K1449" s="8"/>
      <c r="L1449" s="8"/>
      <c r="M1449" s="8"/>
      <c r="N1449" s="8"/>
      <c r="O1449" s="8"/>
      <c r="P1449" s="8"/>
      <c r="Q1449" s="8"/>
      <c r="R1449" s="8"/>
      <c r="S1449" s="8"/>
      <c r="T1449" s="8"/>
      <c r="U1449" s="8"/>
      <c r="V1449" s="8"/>
      <c r="W1449" s="8"/>
      <c r="X1449" s="8"/>
      <c r="Y1449" s="8"/>
      <c r="Z1449" s="8"/>
      <c r="AA1449" s="8"/>
      <c r="AB1449" s="8"/>
      <c r="AC1449" s="8"/>
      <c r="AD1449" s="8"/>
      <c r="AE1449" s="8"/>
      <c r="AF1449" s="8"/>
      <c r="AG1449" s="8"/>
      <c r="AH1449" s="8"/>
      <c r="AI1449" s="8"/>
      <c r="AJ1449" s="8"/>
    </row>
    <row r="1450" spans="1:36" x14ac:dyDescent="0.25">
      <c r="A1450" s="47"/>
      <c r="B1450" s="8"/>
      <c r="C1450" s="8"/>
      <c r="D1450" s="8"/>
      <c r="E1450" s="8"/>
      <c r="F1450" s="8"/>
      <c r="G1450" s="8"/>
      <c r="H1450" s="8"/>
      <c r="I1450" s="8"/>
      <c r="J1450" s="8"/>
      <c r="K1450" s="8"/>
      <c r="L1450" s="8"/>
      <c r="M1450" s="8"/>
      <c r="N1450" s="8"/>
      <c r="O1450" s="8"/>
      <c r="P1450" s="8"/>
      <c r="Q1450" s="8"/>
      <c r="R1450" s="8"/>
      <c r="S1450" s="8"/>
      <c r="T1450" s="8"/>
      <c r="U1450" s="8"/>
      <c r="V1450" s="8"/>
      <c r="W1450" s="8"/>
      <c r="X1450" s="8"/>
      <c r="Y1450" s="8"/>
      <c r="Z1450" s="8"/>
      <c r="AA1450" s="8"/>
      <c r="AB1450" s="8"/>
      <c r="AC1450" s="8"/>
      <c r="AD1450" s="8"/>
      <c r="AE1450" s="8"/>
      <c r="AF1450" s="8"/>
      <c r="AG1450" s="8"/>
      <c r="AH1450" s="8"/>
      <c r="AI1450" s="8"/>
      <c r="AJ1450" s="8"/>
    </row>
    <row r="1451" spans="1:36" x14ac:dyDescent="0.25">
      <c r="A1451" s="47"/>
      <c r="B1451" s="8"/>
      <c r="C1451" s="8"/>
      <c r="D1451" s="8"/>
      <c r="E1451" s="8"/>
      <c r="F1451" s="8"/>
      <c r="G1451" s="8"/>
      <c r="H1451" s="8"/>
      <c r="I1451" s="8"/>
      <c r="J1451" s="8"/>
      <c r="K1451" s="8"/>
      <c r="L1451" s="8"/>
      <c r="M1451" s="8"/>
      <c r="N1451" s="8"/>
      <c r="O1451" s="8"/>
      <c r="P1451" s="8"/>
      <c r="Q1451" s="8"/>
      <c r="R1451" s="8"/>
      <c r="S1451" s="8"/>
      <c r="T1451" s="8"/>
      <c r="U1451" s="8"/>
      <c r="V1451" s="8"/>
      <c r="W1451" s="8"/>
      <c r="X1451" s="8"/>
      <c r="Y1451" s="8"/>
      <c r="Z1451" s="8"/>
      <c r="AA1451" s="8"/>
      <c r="AB1451" s="8"/>
      <c r="AC1451" s="8"/>
      <c r="AD1451" s="8"/>
      <c r="AE1451" s="8"/>
      <c r="AF1451" s="8"/>
      <c r="AG1451" s="8"/>
      <c r="AH1451" s="8"/>
      <c r="AI1451" s="8"/>
      <c r="AJ1451" s="8"/>
    </row>
    <row r="1452" spans="1:36" x14ac:dyDescent="0.25">
      <c r="A1452" s="47"/>
      <c r="B1452" s="8"/>
      <c r="C1452" s="8"/>
      <c r="D1452" s="8"/>
      <c r="E1452" s="8"/>
      <c r="F1452" s="8"/>
      <c r="G1452" s="8"/>
      <c r="H1452" s="8"/>
      <c r="I1452" s="8"/>
      <c r="J1452" s="8"/>
      <c r="K1452" s="8"/>
      <c r="L1452" s="8"/>
      <c r="M1452" s="8"/>
      <c r="N1452" s="8"/>
      <c r="O1452" s="8"/>
      <c r="P1452" s="8"/>
      <c r="Q1452" s="8"/>
      <c r="R1452" s="8"/>
      <c r="S1452" s="8"/>
      <c r="T1452" s="8"/>
      <c r="U1452" s="8"/>
      <c r="V1452" s="8"/>
      <c r="W1452" s="8"/>
      <c r="X1452" s="8"/>
      <c r="Y1452" s="8"/>
      <c r="Z1452" s="8"/>
      <c r="AA1452" s="8"/>
      <c r="AB1452" s="8"/>
      <c r="AC1452" s="8"/>
      <c r="AD1452" s="8"/>
      <c r="AE1452" s="8"/>
      <c r="AF1452" s="8"/>
      <c r="AG1452" s="8"/>
      <c r="AH1452" s="8"/>
      <c r="AI1452" s="8"/>
      <c r="AJ1452" s="8"/>
    </row>
    <row r="1453" spans="1:36" x14ac:dyDescent="0.25">
      <c r="A1453" s="47"/>
      <c r="B1453" s="8"/>
      <c r="C1453" s="8"/>
      <c r="D1453" s="8"/>
      <c r="E1453" s="8"/>
      <c r="F1453" s="8"/>
      <c r="G1453" s="8"/>
      <c r="H1453" s="8"/>
      <c r="I1453" s="8"/>
      <c r="J1453" s="8"/>
      <c r="K1453" s="8"/>
      <c r="L1453" s="8"/>
      <c r="M1453" s="8"/>
      <c r="N1453" s="8"/>
      <c r="O1453" s="8"/>
      <c r="P1453" s="8"/>
      <c r="Q1453" s="8"/>
      <c r="R1453" s="8"/>
      <c r="S1453" s="8"/>
      <c r="T1453" s="8"/>
      <c r="U1453" s="8"/>
      <c r="V1453" s="8"/>
      <c r="W1453" s="8"/>
      <c r="X1453" s="8"/>
      <c r="Y1453" s="8"/>
      <c r="Z1453" s="8"/>
      <c r="AA1453" s="8"/>
      <c r="AB1453" s="8"/>
      <c r="AC1453" s="8"/>
      <c r="AD1453" s="8"/>
      <c r="AE1453" s="8"/>
      <c r="AF1453" s="8"/>
      <c r="AG1453" s="8"/>
      <c r="AH1453" s="8"/>
      <c r="AI1453" s="8"/>
      <c r="AJ1453" s="8"/>
    </row>
    <row r="1454" spans="1:36" x14ac:dyDescent="0.25">
      <c r="A1454" s="47"/>
      <c r="B1454" s="8"/>
      <c r="C1454" s="8"/>
      <c r="D1454" s="8"/>
      <c r="E1454" s="8"/>
      <c r="F1454" s="8"/>
      <c r="G1454" s="8"/>
      <c r="H1454" s="8"/>
      <c r="I1454" s="8"/>
      <c r="J1454" s="8"/>
      <c r="K1454" s="8"/>
      <c r="L1454" s="8"/>
      <c r="M1454" s="8"/>
      <c r="N1454" s="8"/>
      <c r="O1454" s="8"/>
      <c r="P1454" s="8"/>
      <c r="Q1454" s="8"/>
      <c r="R1454" s="8"/>
      <c r="S1454" s="8"/>
      <c r="T1454" s="8"/>
      <c r="U1454" s="8"/>
      <c r="V1454" s="8"/>
      <c r="W1454" s="8"/>
      <c r="X1454" s="8"/>
      <c r="Y1454" s="8"/>
      <c r="Z1454" s="8"/>
      <c r="AA1454" s="8"/>
      <c r="AB1454" s="8"/>
      <c r="AC1454" s="8"/>
      <c r="AD1454" s="8"/>
      <c r="AE1454" s="8"/>
      <c r="AF1454" s="8"/>
      <c r="AG1454" s="8"/>
      <c r="AH1454" s="8"/>
      <c r="AI1454" s="8"/>
      <c r="AJ1454" s="8"/>
    </row>
    <row r="1455" spans="1:36" x14ac:dyDescent="0.25">
      <c r="A1455" s="47"/>
      <c r="B1455" s="8"/>
      <c r="C1455" s="8"/>
      <c r="D1455" s="8"/>
      <c r="E1455" s="8"/>
      <c r="F1455" s="8"/>
      <c r="G1455" s="8"/>
      <c r="H1455" s="8"/>
      <c r="I1455" s="8"/>
      <c r="J1455" s="8"/>
      <c r="K1455" s="8"/>
      <c r="L1455" s="8"/>
      <c r="M1455" s="8"/>
      <c r="N1455" s="8"/>
      <c r="O1455" s="8"/>
      <c r="P1455" s="8"/>
      <c r="Q1455" s="8"/>
      <c r="R1455" s="8"/>
      <c r="S1455" s="8"/>
      <c r="T1455" s="8"/>
      <c r="U1455" s="8"/>
      <c r="V1455" s="8"/>
      <c r="W1455" s="8"/>
      <c r="X1455" s="8"/>
      <c r="Y1455" s="8"/>
      <c r="Z1455" s="8"/>
      <c r="AA1455" s="8"/>
      <c r="AB1455" s="8"/>
      <c r="AC1455" s="8"/>
      <c r="AD1455" s="8"/>
      <c r="AE1455" s="8"/>
      <c r="AF1455" s="8"/>
      <c r="AG1455" s="8"/>
      <c r="AH1455" s="8"/>
      <c r="AI1455" s="8"/>
      <c r="AJ1455" s="8"/>
    </row>
    <row r="1456" spans="1:36" x14ac:dyDescent="0.25">
      <c r="A1456" s="47"/>
      <c r="B1456" s="8"/>
      <c r="C1456" s="8"/>
      <c r="D1456" s="8"/>
      <c r="E1456" s="8"/>
      <c r="F1456" s="8"/>
      <c r="G1456" s="8"/>
      <c r="H1456" s="8"/>
      <c r="I1456" s="8"/>
      <c r="J1456" s="8"/>
      <c r="K1456" s="8"/>
      <c r="L1456" s="8"/>
      <c r="M1456" s="8"/>
      <c r="N1456" s="8"/>
      <c r="O1456" s="8"/>
      <c r="P1456" s="8"/>
      <c r="Q1456" s="8"/>
      <c r="R1456" s="8"/>
      <c r="S1456" s="8"/>
      <c r="T1456" s="8"/>
      <c r="U1456" s="8"/>
      <c r="V1456" s="8"/>
      <c r="W1456" s="8"/>
      <c r="X1456" s="8"/>
      <c r="Y1456" s="8"/>
      <c r="Z1456" s="8"/>
      <c r="AA1456" s="8"/>
      <c r="AB1456" s="8"/>
      <c r="AC1456" s="8"/>
      <c r="AD1456" s="8"/>
      <c r="AE1456" s="8"/>
      <c r="AF1456" s="8"/>
      <c r="AG1456" s="8"/>
      <c r="AH1456" s="8"/>
      <c r="AI1456" s="8"/>
      <c r="AJ1456" s="8"/>
    </row>
    <row r="1457" spans="1:36" x14ac:dyDescent="0.25">
      <c r="A1457" s="47"/>
      <c r="B1457" s="8"/>
      <c r="C1457" s="8"/>
      <c r="D1457" s="8"/>
      <c r="E1457" s="8"/>
      <c r="F1457" s="8"/>
      <c r="G1457" s="8"/>
      <c r="H1457" s="8"/>
      <c r="I1457" s="8"/>
      <c r="J1457" s="8"/>
      <c r="K1457" s="8"/>
      <c r="L1457" s="8"/>
      <c r="M1457" s="8"/>
      <c r="N1457" s="8"/>
      <c r="O1457" s="8"/>
      <c r="P1457" s="8"/>
      <c r="Q1457" s="8"/>
      <c r="R1457" s="8"/>
      <c r="S1457" s="8"/>
      <c r="T1457" s="8"/>
      <c r="U1457" s="8"/>
      <c r="V1457" s="8"/>
      <c r="W1457" s="8"/>
      <c r="X1457" s="8"/>
      <c r="Y1457" s="8"/>
      <c r="Z1457" s="8"/>
      <c r="AA1457" s="8"/>
      <c r="AB1457" s="8"/>
      <c r="AC1457" s="8"/>
      <c r="AD1457" s="8"/>
      <c r="AE1457" s="8"/>
      <c r="AF1457" s="8"/>
      <c r="AG1457" s="8"/>
      <c r="AH1457" s="8"/>
      <c r="AI1457" s="8"/>
      <c r="AJ1457" s="8"/>
    </row>
    <row r="1458" spans="1:36" x14ac:dyDescent="0.25">
      <c r="A1458" s="47"/>
      <c r="B1458" s="8"/>
      <c r="C1458" s="8"/>
      <c r="D1458" s="8"/>
      <c r="E1458" s="8"/>
      <c r="F1458" s="8"/>
      <c r="G1458" s="8"/>
      <c r="H1458" s="8"/>
      <c r="I1458" s="8"/>
      <c r="J1458" s="8"/>
      <c r="K1458" s="8"/>
      <c r="L1458" s="8"/>
      <c r="M1458" s="8"/>
      <c r="N1458" s="8"/>
      <c r="O1458" s="8"/>
      <c r="P1458" s="8"/>
      <c r="Q1458" s="8"/>
      <c r="R1458" s="8"/>
      <c r="S1458" s="8"/>
      <c r="T1458" s="8"/>
      <c r="U1458" s="8"/>
      <c r="V1458" s="8"/>
      <c r="W1458" s="8"/>
      <c r="X1458" s="8"/>
      <c r="Y1458" s="8"/>
      <c r="Z1458" s="8"/>
      <c r="AA1458" s="8"/>
      <c r="AB1458" s="8"/>
      <c r="AC1458" s="8"/>
      <c r="AD1458" s="8"/>
      <c r="AE1458" s="8"/>
      <c r="AF1458" s="8"/>
      <c r="AG1458" s="8"/>
      <c r="AH1458" s="8"/>
      <c r="AI1458" s="8"/>
      <c r="AJ1458" s="8"/>
    </row>
    <row r="1459" spans="1:36" x14ac:dyDescent="0.25">
      <c r="A1459" s="47"/>
      <c r="B1459" s="8"/>
      <c r="C1459" s="8"/>
      <c r="D1459" s="8"/>
      <c r="E1459" s="8"/>
      <c r="F1459" s="8"/>
      <c r="G1459" s="8"/>
      <c r="H1459" s="8"/>
      <c r="I1459" s="8"/>
      <c r="J1459" s="8"/>
      <c r="K1459" s="8"/>
      <c r="L1459" s="8"/>
      <c r="M1459" s="8"/>
      <c r="N1459" s="8"/>
      <c r="O1459" s="8"/>
      <c r="P1459" s="8"/>
      <c r="Q1459" s="8"/>
      <c r="R1459" s="8"/>
      <c r="S1459" s="8"/>
      <c r="T1459" s="8"/>
      <c r="U1459" s="8"/>
      <c r="V1459" s="8"/>
      <c r="W1459" s="8"/>
      <c r="X1459" s="8"/>
      <c r="Y1459" s="8"/>
      <c r="Z1459" s="8"/>
      <c r="AA1459" s="8"/>
      <c r="AB1459" s="8"/>
      <c r="AC1459" s="8"/>
      <c r="AD1459" s="8"/>
      <c r="AE1459" s="8"/>
      <c r="AF1459" s="8"/>
      <c r="AG1459" s="8"/>
      <c r="AH1459" s="8"/>
      <c r="AI1459" s="8"/>
      <c r="AJ1459" s="8"/>
    </row>
    <row r="1460" spans="1:36" x14ac:dyDescent="0.25">
      <c r="A1460" s="47"/>
      <c r="B1460" s="8"/>
      <c r="C1460" s="8"/>
      <c r="D1460" s="8"/>
      <c r="E1460" s="8"/>
      <c r="F1460" s="8"/>
      <c r="G1460" s="8"/>
      <c r="H1460" s="8"/>
      <c r="I1460" s="8"/>
      <c r="J1460" s="8"/>
      <c r="K1460" s="8"/>
      <c r="L1460" s="8"/>
      <c r="M1460" s="8"/>
      <c r="N1460" s="8"/>
      <c r="O1460" s="8"/>
      <c r="P1460" s="8"/>
      <c r="Q1460" s="8"/>
      <c r="R1460" s="8"/>
      <c r="S1460" s="8"/>
      <c r="T1460" s="8"/>
      <c r="U1460" s="8"/>
      <c r="V1460" s="8"/>
      <c r="W1460" s="8"/>
      <c r="X1460" s="8"/>
      <c r="Y1460" s="8"/>
      <c r="Z1460" s="8"/>
      <c r="AA1460" s="8"/>
      <c r="AB1460" s="8"/>
      <c r="AC1460" s="8"/>
      <c r="AD1460" s="8"/>
      <c r="AE1460" s="8"/>
      <c r="AF1460" s="8"/>
      <c r="AG1460" s="8"/>
      <c r="AH1460" s="8"/>
      <c r="AI1460" s="8"/>
      <c r="AJ1460" s="8"/>
    </row>
    <row r="1461" spans="1:36" x14ac:dyDescent="0.25">
      <c r="A1461" s="47"/>
      <c r="B1461" s="8"/>
      <c r="C1461" s="8"/>
      <c r="D1461" s="8"/>
      <c r="E1461" s="8"/>
      <c r="F1461" s="8"/>
      <c r="G1461" s="8"/>
      <c r="H1461" s="8"/>
      <c r="I1461" s="8"/>
      <c r="J1461" s="8"/>
      <c r="K1461" s="8"/>
      <c r="L1461" s="8"/>
      <c r="M1461" s="8"/>
      <c r="N1461" s="8"/>
      <c r="O1461" s="8"/>
      <c r="P1461" s="8"/>
      <c r="Q1461" s="8"/>
      <c r="R1461" s="8"/>
      <c r="S1461" s="8"/>
      <c r="T1461" s="8"/>
      <c r="U1461" s="8"/>
      <c r="V1461" s="8"/>
      <c r="W1461" s="8"/>
      <c r="X1461" s="8"/>
      <c r="Y1461" s="8"/>
      <c r="Z1461" s="8"/>
      <c r="AA1461" s="8"/>
      <c r="AB1461" s="8"/>
      <c r="AC1461" s="8"/>
      <c r="AD1461" s="8"/>
      <c r="AE1461" s="8"/>
      <c r="AF1461" s="8"/>
      <c r="AG1461" s="8"/>
      <c r="AH1461" s="8"/>
      <c r="AI1461" s="8"/>
      <c r="AJ1461" s="8"/>
    </row>
    <row r="1462" spans="1:36" x14ac:dyDescent="0.25">
      <c r="A1462" s="47"/>
      <c r="B1462" s="8"/>
      <c r="C1462" s="8"/>
      <c r="D1462" s="8"/>
      <c r="E1462" s="8"/>
      <c r="F1462" s="8"/>
      <c r="G1462" s="8"/>
      <c r="H1462" s="8"/>
      <c r="I1462" s="8"/>
      <c r="J1462" s="8"/>
      <c r="K1462" s="8"/>
      <c r="L1462" s="8"/>
      <c r="M1462" s="8"/>
      <c r="N1462" s="8"/>
      <c r="O1462" s="8"/>
      <c r="P1462" s="8"/>
      <c r="Q1462" s="8"/>
      <c r="R1462" s="8"/>
      <c r="S1462" s="8"/>
      <c r="T1462" s="8"/>
      <c r="U1462" s="8"/>
      <c r="V1462" s="8"/>
      <c r="W1462" s="8"/>
      <c r="X1462" s="8"/>
      <c r="Y1462" s="8"/>
      <c r="Z1462" s="8"/>
      <c r="AA1462" s="8"/>
      <c r="AB1462" s="8"/>
      <c r="AC1462" s="8"/>
      <c r="AD1462" s="8"/>
      <c r="AE1462" s="8"/>
      <c r="AF1462" s="8"/>
      <c r="AG1462" s="8"/>
      <c r="AH1462" s="8"/>
      <c r="AI1462" s="8"/>
      <c r="AJ1462" s="8"/>
    </row>
  </sheetData>
  <mergeCells count="17">
    <mergeCell ref="A38:H38"/>
    <mergeCell ref="BC40:BH40"/>
    <mergeCell ref="BI40:BW40"/>
    <mergeCell ref="BX40:CE40"/>
    <mergeCell ref="CF40:CK40"/>
    <mergeCell ref="CO40:CY40"/>
    <mergeCell ref="A40:I40"/>
    <mergeCell ref="J40:Y40"/>
    <mergeCell ref="Z40:AF40"/>
    <mergeCell ref="AG40:AT40"/>
    <mergeCell ref="AU40:AZ40"/>
    <mergeCell ref="AA1:AI1"/>
    <mergeCell ref="B1:E1"/>
    <mergeCell ref="F1:I1"/>
    <mergeCell ref="J1:S1"/>
    <mergeCell ref="X1:Y1"/>
    <mergeCell ref="T1:W1"/>
  </mergeCells>
  <dataValidations count="2">
    <dataValidation type="list" allowBlank="1" showInputMessage="1" showErrorMessage="1" sqref="T35:T36" xr:uid="{6CB1BFEE-A3B1-4FA9-88A5-1DD84C0D759C}">
      <formula1>YesNo</formula1>
    </dataValidation>
    <dataValidation type="list" allowBlank="1" showInputMessage="1" showErrorMessage="1" sqref="AH33 AH34:AI34 AH35:AH36 AH8:AH31 AG8:AG34 AG3:AH6" xr:uid="{242221EB-7EAD-4419-95B3-6EE7143FCCC4}">
      <formula1>#REF!</formula1>
    </dataValidation>
  </dataValidations>
  <pageMargins left="0.25" right="0.25" top="0.75" bottom="0.75" header="0.3" footer="0.3"/>
  <pageSetup paperSize="3" scale="25" fitToHeight="0" orientation="landscape" r:id="rId1"/>
  <headerFooter>
    <oddFooter xml:space="preserve">&amp;R&amp;14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H11"/>
  <sheetViews>
    <sheetView workbookViewId="0">
      <selection activeCell="B4" sqref="B4"/>
    </sheetView>
  </sheetViews>
  <sheetFormatPr defaultColWidth="8.85546875" defaultRowHeight="12.75" x14ac:dyDescent="0.2"/>
  <cols>
    <col min="1" max="1" width="34.42578125" style="3" bestFit="1" customWidth="1"/>
    <col min="2" max="2" width="33.7109375" style="3" bestFit="1" customWidth="1"/>
    <col min="3" max="3" width="29.85546875" style="3" bestFit="1" customWidth="1"/>
    <col min="4" max="4" width="54.5703125" style="3" bestFit="1" customWidth="1"/>
    <col min="5" max="5" width="61.140625" style="3" bestFit="1" customWidth="1"/>
    <col min="6" max="6" width="22.140625" style="3" bestFit="1" customWidth="1"/>
    <col min="7" max="7" width="23.42578125" style="3" bestFit="1" customWidth="1"/>
    <col min="8" max="8" width="17.28515625" style="3" bestFit="1" customWidth="1"/>
    <col min="9" max="16384" width="8.85546875" style="3"/>
  </cols>
  <sheetData>
    <row r="1" spans="1:8" x14ac:dyDescent="0.2">
      <c r="A1" s="6" t="s">
        <v>51</v>
      </c>
      <c r="B1" s="6" t="s">
        <v>72</v>
      </c>
      <c r="C1" s="6" t="s">
        <v>52</v>
      </c>
      <c r="D1" s="6" t="s">
        <v>53</v>
      </c>
      <c r="E1" s="6" t="s">
        <v>68</v>
      </c>
      <c r="F1" s="6" t="s">
        <v>69</v>
      </c>
      <c r="G1" s="6" t="s">
        <v>70</v>
      </c>
      <c r="H1" s="6" t="s">
        <v>71</v>
      </c>
    </row>
    <row r="2" spans="1:8" ht="38.25" x14ac:dyDescent="0.2">
      <c r="A2" s="1" t="s">
        <v>50</v>
      </c>
      <c r="B2" s="1" t="s">
        <v>6</v>
      </c>
      <c r="C2" s="2" t="s">
        <v>12</v>
      </c>
      <c r="D2" s="1" t="s">
        <v>14</v>
      </c>
      <c r="E2" s="1" t="s">
        <v>15</v>
      </c>
      <c r="F2" s="1" t="s">
        <v>19</v>
      </c>
      <c r="G2" s="1" t="s">
        <v>21</v>
      </c>
      <c r="H2" s="1" t="s">
        <v>29</v>
      </c>
    </row>
    <row r="3" spans="1:8" x14ac:dyDescent="0.2">
      <c r="A3" s="4" t="s">
        <v>31</v>
      </c>
      <c r="B3" s="4" t="s">
        <v>32</v>
      </c>
      <c r="C3" s="5" t="s">
        <v>33</v>
      </c>
      <c r="D3" s="4" t="s">
        <v>34</v>
      </c>
      <c r="E3" s="4" t="s">
        <v>34</v>
      </c>
      <c r="F3" s="4" t="s">
        <v>34</v>
      </c>
      <c r="G3" s="4" t="s">
        <v>34</v>
      </c>
      <c r="H3" s="4" t="s">
        <v>34</v>
      </c>
    </row>
    <row r="4" spans="1:8" x14ac:dyDescent="0.2">
      <c r="A4" s="4" t="s">
        <v>35</v>
      </c>
      <c r="B4" s="4" t="s">
        <v>36</v>
      </c>
      <c r="C4" s="4" t="s">
        <v>37</v>
      </c>
      <c r="D4" s="4" t="s">
        <v>38</v>
      </c>
      <c r="E4" s="4" t="s">
        <v>38</v>
      </c>
      <c r="F4" s="4" t="s">
        <v>38</v>
      </c>
      <c r="G4" s="4" t="s">
        <v>38</v>
      </c>
      <c r="H4" s="4" t="s">
        <v>38</v>
      </c>
    </row>
    <row r="5" spans="1:8" ht="25.5" x14ac:dyDescent="0.2">
      <c r="A5" s="4" t="s">
        <v>39</v>
      </c>
      <c r="B5" s="4" t="s">
        <v>40</v>
      </c>
      <c r="C5" s="4" t="s">
        <v>41</v>
      </c>
      <c r="D5" s="5" t="s">
        <v>42</v>
      </c>
      <c r="E5" s="7" t="s">
        <v>67</v>
      </c>
      <c r="F5" s="5"/>
      <c r="G5" s="5"/>
      <c r="H5" s="5"/>
    </row>
    <row r="6" spans="1:8" x14ac:dyDescent="0.2">
      <c r="B6" s="4" t="s">
        <v>43</v>
      </c>
      <c r="C6" s="4" t="s">
        <v>44</v>
      </c>
    </row>
    <row r="7" spans="1:8" x14ac:dyDescent="0.2">
      <c r="C7" s="4" t="s">
        <v>45</v>
      </c>
    </row>
    <row r="8" spans="1:8" x14ac:dyDescent="0.2">
      <c r="C8" s="4" t="s">
        <v>46</v>
      </c>
    </row>
    <row r="9" spans="1:8" x14ac:dyDescent="0.2">
      <c r="C9" s="4" t="s">
        <v>47</v>
      </c>
    </row>
    <row r="10" spans="1:8" x14ac:dyDescent="0.2">
      <c r="C10" s="4" t="s">
        <v>48</v>
      </c>
    </row>
    <row r="11" spans="1:8" x14ac:dyDescent="0.2">
      <c r="C11" s="4" t="s">
        <v>49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3827B1A17CD040A82F4CB6493BE107" ma:contentTypeVersion="13" ma:contentTypeDescription="Create a new document." ma:contentTypeScope="" ma:versionID="79df73ce894f2242c44d13e43597e1aa">
  <xsd:schema xmlns:xsd="http://www.w3.org/2001/XMLSchema" xmlns:xs="http://www.w3.org/2001/XMLSchema" xmlns:p="http://schemas.microsoft.com/office/2006/metadata/properties" xmlns:ns2="d3d772d5-8785-49ba-8d87-9ce83f8f842f" xmlns:ns3="5bc6a959-17f5-4671-a856-850152dcb308" targetNamespace="http://schemas.microsoft.com/office/2006/metadata/properties" ma:root="true" ma:fieldsID="c492733ea97e084cfa8b28b7c14960d1" ns2:_="" ns3:_="">
    <xsd:import namespace="d3d772d5-8785-49ba-8d87-9ce83f8f842f"/>
    <xsd:import namespace="5bc6a959-17f5-4671-a856-850152dcb3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_Flow_SignoffStatu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d772d5-8785-49ba-8d87-9ce83f8f84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_Flow_SignoffStatus" ma:index="18"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6a959-17f5-4671-a856-850152dcb308"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3d772d5-8785-49ba-8d87-9ce83f8f842f" xsi:nil="true"/>
  </documentManagement>
</p:properties>
</file>

<file path=customXml/itemProps1.xml><?xml version="1.0" encoding="utf-8"?>
<ds:datastoreItem xmlns:ds="http://schemas.openxmlformats.org/officeDocument/2006/customXml" ds:itemID="{DE6F0AF5-C902-4B3B-BC07-7F7FA9767937}">
  <ds:schemaRefs>
    <ds:schemaRef ds:uri="http://schemas.microsoft.com/sharepoint/v3/contenttype/forms"/>
  </ds:schemaRefs>
</ds:datastoreItem>
</file>

<file path=customXml/itemProps2.xml><?xml version="1.0" encoding="utf-8"?>
<ds:datastoreItem xmlns:ds="http://schemas.openxmlformats.org/officeDocument/2006/customXml" ds:itemID="{DD917ACA-7171-412A-AF7D-672937008B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d772d5-8785-49ba-8d87-9ce83f8f842f"/>
    <ds:schemaRef ds:uri="5bc6a959-17f5-4671-a856-850152dcb3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58A6EA-2C5A-43A7-AC28-EA62E7022D25}">
  <ds:schemaRefs>
    <ds:schemaRef ds:uri="d3d772d5-8785-49ba-8d87-9ce83f8f842f"/>
    <ds:schemaRef ds:uri="http://www.w3.org/XML/1998/namespace"/>
    <ds:schemaRef ds:uri="http://schemas.microsoft.com/office/2006/documentManagement/types"/>
    <ds:schemaRef ds:uri="http://purl.org/dc/terms/"/>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5bc6a959-17f5-4671-a856-850152dcb30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Springs Project Submittals</vt:lpstr>
      <vt:lpstr>Data Validation</vt:lpstr>
      <vt:lpstr>'Springs Project Submittals'!Print_Titles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kpmorris</dc:creator>
  <cp:lastModifiedBy>Klepper, Traci</cp:lastModifiedBy>
  <cp:lastPrinted>2024-05-28T20:04:51Z</cp:lastPrinted>
  <dcterms:created xsi:type="dcterms:W3CDTF">2018-02-02T15:40:23Z</dcterms:created>
  <dcterms:modified xsi:type="dcterms:W3CDTF">2024-08-07T14:43:27Z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0x010100E53827B1A17CD040A82F4CB6493BE107</vt:lpwstr>
  </property>
</Properties>
</file>