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SpeasFrost_S\Desktop\Website\beaches\becp\docs\"/>
    </mc:Choice>
  </mc:AlternateContent>
  <bookViews>
    <workbookView xWindow="0" yWindow="0" windowWidth="23040" windowHeight="8835"/>
  </bookViews>
  <sheets>
    <sheet name="Project List" sheetId="1" r:id="rId1"/>
    <sheet name="Post Construction Monitoring" sheetId="2" r:id="rId2"/>
    <sheet name="Inlet List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F28" i="2"/>
  <c r="E28" i="2"/>
  <c r="F47" i="1"/>
  <c r="I48" i="1" s="1"/>
  <c r="E47" i="1"/>
</calcChain>
</file>

<file path=xl/sharedStrings.xml><?xml version="1.0" encoding="utf-8"?>
<sst xmlns="http://schemas.openxmlformats.org/spreadsheetml/2006/main" count="328" uniqueCount="145">
  <si>
    <t>Contract Number</t>
  </si>
  <si>
    <t>Project Name</t>
  </si>
  <si>
    <t>Phase</t>
  </si>
  <si>
    <t>Sponsor</t>
  </si>
  <si>
    <t>Amount per LBR (State Share)</t>
  </si>
  <si>
    <t>Amount Appropirated (State Share)</t>
  </si>
  <si>
    <t>Appr. Fund</t>
  </si>
  <si>
    <t>Amount to be Contracted (State Share)</t>
  </si>
  <si>
    <t>Scope of Work Approval</t>
  </si>
  <si>
    <t>Date Draft in Process</t>
  </si>
  <si>
    <t>Date Forwarded to Sponsor</t>
  </si>
  <si>
    <t>Date recevied from Loca Sponsor</t>
  </si>
  <si>
    <t xml:space="preserve">Date Executed </t>
  </si>
  <si>
    <t>Comments</t>
  </si>
  <si>
    <t>Inlet List</t>
  </si>
  <si>
    <t>No appropriation for Inlets in FY 15-16</t>
  </si>
  <si>
    <t>Post Construction Monitoring 2yr.+</t>
  </si>
  <si>
    <t>Regional Monitoring</t>
  </si>
  <si>
    <t>Beach Project List</t>
  </si>
  <si>
    <t xml:space="preserve">Venice Beach Nourishment/ Sarasota County Shore Protection Project </t>
  </si>
  <si>
    <t>C</t>
  </si>
  <si>
    <t>City of Venice</t>
  </si>
  <si>
    <t>GR</t>
  </si>
  <si>
    <t>LATF</t>
  </si>
  <si>
    <t>Duval County Shore Protection Project</t>
  </si>
  <si>
    <t>D,C</t>
  </si>
  <si>
    <t>City of Jacksonville</t>
  </si>
  <si>
    <t>Walton County Hurricane and Storm Protection Project</t>
  </si>
  <si>
    <t>Walton County</t>
  </si>
  <si>
    <t>Ft. Pierce Shore Protection Project</t>
  </si>
  <si>
    <t>D</t>
  </si>
  <si>
    <t>St. Lucie County</t>
  </si>
  <si>
    <t>Brevard County Shore Protection Project/ North&amp;South Reaches</t>
  </si>
  <si>
    <t>Brevard County</t>
  </si>
  <si>
    <t>Broward County Shore Protection Project/ Segment III</t>
  </si>
  <si>
    <t>Broward County</t>
  </si>
  <si>
    <t>Blind Pass Ecozone Restoration</t>
  </si>
  <si>
    <t>Lee County</t>
  </si>
  <si>
    <t>South Amelia Island Beach Nourishment</t>
  </si>
  <si>
    <t>FDEP-Parks/SAISSA</t>
  </si>
  <si>
    <t>Upham Beach Groin Replacement</t>
  </si>
  <si>
    <t>Pinellas County</t>
  </si>
  <si>
    <t>Longboat Key Beach Nourishment</t>
  </si>
  <si>
    <t>Town of Longboat Key</t>
  </si>
  <si>
    <t>Charlotte County Beach Restoration</t>
  </si>
  <si>
    <t>F,D,C</t>
  </si>
  <si>
    <t>Charlotte County</t>
  </si>
  <si>
    <t>Nassau County Shore Protection Project</t>
  </si>
  <si>
    <t>City of Fernandina Beach</t>
  </si>
  <si>
    <t>Jupiter Island Beach Nourishment</t>
  </si>
  <si>
    <t>Town of Jupiter Island</t>
  </si>
  <si>
    <t>North Boca Raton Segment/ Palm Beach County Shore Protection Project</t>
  </si>
  <si>
    <t>City of Boca Raton</t>
  </si>
  <si>
    <t>Anna Maria Island Cortez Groins Replacement</t>
  </si>
  <si>
    <t>Manatee County</t>
  </si>
  <si>
    <t>Collier County Beach Nourishment</t>
  </si>
  <si>
    <t>Collier County</t>
  </si>
  <si>
    <t>Bonita Beach Nourishment</t>
  </si>
  <si>
    <t>Navarre Beach Nourishment</t>
  </si>
  <si>
    <t>Santa Rosa County</t>
  </si>
  <si>
    <t>South Siesta Key Beach Nourishment</t>
  </si>
  <si>
    <t>Sarasota County</t>
  </si>
  <si>
    <t>South St. Lucie Beach Restoration</t>
  </si>
  <si>
    <t>Broward County Shore Protection Project/ Segment II</t>
  </si>
  <si>
    <t>South Marco Island Nourishment</t>
  </si>
  <si>
    <t>South Boca Raton Beach Nourishment</t>
  </si>
  <si>
    <t>Central Boca Raton Beach Nourishment</t>
  </si>
  <si>
    <t>Hallandale Beach Nourishment</t>
  </si>
  <si>
    <t>City of Hallandale</t>
  </si>
  <si>
    <t>Juno Beach Nourishment</t>
  </si>
  <si>
    <t>Palm Beach County</t>
  </si>
  <si>
    <t xml:space="preserve">Mid-Town Beach Nourishment </t>
  </si>
  <si>
    <t>Town of Palm Beach</t>
  </si>
  <si>
    <t>Bathtub/Sailfish Point</t>
  </si>
  <si>
    <t>Martin County</t>
  </si>
  <si>
    <t>Brevard County Shore Protection Project/ Mid-Reach Segment</t>
  </si>
  <si>
    <t>Flagler County Federal Feasibility Study</t>
  </si>
  <si>
    <t>F,D</t>
  </si>
  <si>
    <t>Flagler County</t>
  </si>
  <si>
    <t>Phipps Ocean Park Beach Nourishment</t>
  </si>
  <si>
    <t>Perdido Key Beach Restoration</t>
  </si>
  <si>
    <t> Escambia County</t>
  </si>
  <si>
    <t>Rest Beach Nourishment</t>
  </si>
  <si>
    <t>City of Key West</t>
  </si>
  <si>
    <t>Marathon Beaches Nourishment</t>
  </si>
  <si>
    <t>City of Marathon</t>
  </si>
  <si>
    <t>South Ponte Vedra/Vilano Beach/Summerhaven Beach Restoration</t>
  </si>
  <si>
    <t>F</t>
  </si>
  <si>
    <t>St. Johns County</t>
  </si>
  <si>
    <t>Key Biscayne Beach Nourishment</t>
  </si>
  <si>
    <t>Village of Key Biscayne</t>
  </si>
  <si>
    <t>Coral Cove Park Dune Nourishment</t>
  </si>
  <si>
    <t>Southern Palm Beach Island Restoration</t>
  </si>
  <si>
    <t>Vero Beach Restoration</t>
  </si>
  <si>
    <t>Indian River County</t>
  </si>
  <si>
    <t>Total</t>
  </si>
  <si>
    <t>Total Remaining</t>
  </si>
  <si>
    <t>St. Johns County Shore Protection Project</t>
  </si>
  <si>
    <t>Jupiter/Carlin Segment- Palm Beach County Shore Protection Project</t>
  </si>
  <si>
    <t>DEP/Parks/SAISSA</t>
  </si>
  <si>
    <t xml:space="preserve">Town of Jupiter Island </t>
  </si>
  <si>
    <t>Pensacola Beach Nourishment</t>
  </si>
  <si>
    <t>Santa Rosa Island Authority</t>
  </si>
  <si>
    <t xml:space="preserve">Wabasso Beach Restoration </t>
  </si>
  <si>
    <t>Ocean Ridge Segment- Palm Beach CountyShore Protection Project</t>
  </si>
  <si>
    <t>Martin County Shore Protection Project</t>
  </si>
  <si>
    <t>Inlets List</t>
  </si>
  <si>
    <t>No appropriation for FY 15/16</t>
  </si>
  <si>
    <t>Port Canaveral IMP Implementation</t>
  </si>
  <si>
    <t>D,C,M</t>
  </si>
  <si>
    <t>Canaveral Port Authority</t>
  </si>
  <si>
    <t>Lake Worth IMP Implementation</t>
  </si>
  <si>
    <t>M</t>
  </si>
  <si>
    <t>Longboat Pass IMP Implementation</t>
  </si>
  <si>
    <t>WCIND, Town and County</t>
  </si>
  <si>
    <t>St. Lucie Inlet IMP Implementation</t>
  </si>
  <si>
    <t xml:space="preserve"> C</t>
  </si>
  <si>
    <t>Port Everglades IMP Implementation</t>
  </si>
  <si>
    <t>Ft. Pierce Inlet IMP Implementation</t>
  </si>
  <si>
    <t>South Lake Worth Inlet IMP Implementation</t>
  </si>
  <si>
    <t>Sebastian IMP Implementation</t>
  </si>
  <si>
    <t>C,M</t>
  </si>
  <si>
    <t>Sebastian Inlet District</t>
  </si>
  <si>
    <t>Boca Inlet IMP Implementation</t>
  </si>
  <si>
    <t>Venice IMP Implementation</t>
  </si>
  <si>
    <t>WCIND</t>
  </si>
  <si>
    <t>Big Carlos Pass Inlet Study</t>
  </si>
  <si>
    <t>Southwest Gulf Coast Regional Inlet Study</t>
  </si>
  <si>
    <t>Post Construction Monitoring 2yr. &amp; 3rd year --Fund as GR</t>
  </si>
  <si>
    <t>Date to Legal</t>
  </si>
  <si>
    <t>14BO2</t>
  </si>
  <si>
    <t>16SJ1</t>
  </si>
  <si>
    <t>37 20 2 423001 37350100 00 140126 16</t>
  </si>
  <si>
    <t>37 10 1 000286 37350100 00 140126 16</t>
  </si>
  <si>
    <t>16LE1</t>
  </si>
  <si>
    <t>16NA1</t>
  </si>
  <si>
    <t>15SL4_A1</t>
  </si>
  <si>
    <t>15MI1_A1</t>
  </si>
  <si>
    <t>11ME1_4</t>
  </si>
  <si>
    <t>15SL3_A1</t>
  </si>
  <si>
    <t>Executed Contract</t>
  </si>
  <si>
    <t>Contract in draft</t>
  </si>
  <si>
    <t>Executed</t>
  </si>
  <si>
    <t>In draft</t>
  </si>
  <si>
    <t>29 digit funding source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</si>
</sst>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/d/yy;@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/>
    <xf numFmtId="0" fontId="3" fillId="0" borderId="1" xfId="0" applyFont="1" applyFill="1" applyBorder="1"/>
    <xf numFmtId="0" fontId="0" fillId="0" borderId="1" xfId="0" applyBorder="1"/>
    <xf numFmtId="0" fontId="5" fillId="0" borderId="1" xfId="0" applyFont="1" applyBorder="1"/>
    <xf numFmtId="164" fontId="4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165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/>
    <xf numFmtId="0" fontId="0" fillId="4" borderId="0" xfId="0" applyFill="1"/>
    <xf numFmtId="0" fontId="3" fillId="0" borderId="2" xfId="0" applyFont="1" applyFill="1" applyBorder="1" applyAlignment="1">
      <alignment wrapText="1"/>
    </xf>
    <xf numFmtId="15" fontId="0" fillId="0" borderId="0" xfId="0" applyNumberFormat="1"/>
    <xf numFmtId="14" fontId="3" fillId="0" borderId="1" xfId="0" applyNumberFormat="1" applyFont="1" applyBorder="1"/>
    <xf numFmtId="1" fontId="0" fillId="0" borderId="0" xfId="0" applyNumberFormat="1"/>
    <xf numFmtId="0" fontId="0" fillId="0" borderId="0" xfId="0" applyFill="1"/>
    <xf numFmtId="1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0" fontId="0" fillId="5" borderId="0" xfId="0" applyFill="1"/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/>
    <xf numFmtId="14" fontId="3" fillId="5" borderId="1" xfId="0" applyNumberFormat="1" applyFont="1" applyFill="1" applyBorder="1"/>
    <xf numFmtId="8" fontId="0" fillId="0" borderId="0" xfId="0" applyNumberFormat="1"/>
    <xf numFmtId="0" fontId="0" fillId="6" borderId="0" xfId="0" applyFill="1"/>
    <xf numFmtId="166" fontId="3" fillId="4" borderId="1" xfId="0" applyNumberFormat="1" applyFont="1" applyFill="1" applyBorder="1"/>
    <xf numFmtId="4" fontId="3" fillId="4" borderId="1" xfId="0" applyNumberFormat="1" applyFont="1" applyFill="1" applyBorder="1"/>
    <xf numFmtId="4" fontId="3" fillId="0" borderId="1" xfId="0" applyNumberFormat="1" applyFont="1" applyBorder="1"/>
    <xf numFmtId="4" fontId="3" fillId="5" borderId="1" xfId="0" applyNumberFormat="1" applyFont="1" applyFill="1" applyBorder="1"/>
    <xf numFmtId="3" fontId="0" fillId="0" borderId="0" xfId="0" applyNumberFormat="1" applyFill="1"/>
    <xf numFmtId="4" fontId="0" fillId="0" borderId="0" xfId="0" applyNumberFormat="1" applyFill="1"/>
    <xf numFmtId="0" fontId="0" fillId="4" borderId="1" xfId="0" applyFill="1" applyBorder="1"/>
    <xf numFmtId="165" fontId="0" fillId="4" borderId="1" xfId="0" applyNumberFormat="1" applyFill="1" applyBorder="1"/>
    <xf numFmtId="0" fontId="0" fillId="5" borderId="1" xfId="0" applyFill="1" applyBorder="1"/>
    <xf numFmtId="0" fontId="3" fillId="7" borderId="1" xfId="0" applyFont="1" applyFill="1" applyBorder="1"/>
    <xf numFmtId="164" fontId="3" fillId="7" borderId="1" xfId="0" applyNumberFormat="1" applyFont="1" applyFill="1" applyBorder="1"/>
    <xf numFmtId="164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/>
    <xf numFmtId="14" fontId="3" fillId="7" borderId="1" xfId="0" applyNumberFormat="1" applyFont="1" applyFill="1" applyBorder="1"/>
    <xf numFmtId="0" fontId="0" fillId="7" borderId="1" xfId="0" applyFill="1" applyBorder="1"/>
    <xf numFmtId="4" fontId="3" fillId="7" borderId="1" xfId="0" applyNumberFormat="1" applyFont="1" applyFill="1" applyBorder="1"/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/>
    <xf numFmtId="4" fontId="0" fillId="0" borderId="1" xfId="0" applyNumberFormat="1" applyBorder="1"/>
    <xf numFmtId="166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/>
    <xf numFmtId="164" fontId="0" fillId="5" borderId="1" xfId="0" applyNumberFormat="1" applyFill="1" applyBorder="1"/>
    <xf numFmtId="4" fontId="0" fillId="5" borderId="1" xfId="0" applyNumberFormat="1" applyFill="1" applyBorder="1"/>
    <xf numFmtId="166" fontId="0" fillId="5" borderId="1" xfId="0" applyNumberFormat="1" applyFill="1" applyBorder="1"/>
    <xf numFmtId="165" fontId="0" fillId="5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166" fontId="0" fillId="4" borderId="1" xfId="0" applyNumberFormat="1" applyFill="1" applyBorder="1"/>
    <xf numFmtId="164" fontId="0" fillId="7" borderId="1" xfId="0" applyNumberFormat="1" applyFill="1" applyBorder="1"/>
    <xf numFmtId="4" fontId="0" fillId="7" borderId="1" xfId="0" applyNumberFormat="1" applyFill="1" applyBorder="1"/>
    <xf numFmtId="166" fontId="0" fillId="7" borderId="1" xfId="0" applyNumberFormat="1" applyFill="1" applyBorder="1"/>
    <xf numFmtId="165" fontId="0" fillId="7" borderId="1" xfId="0" applyNumberFormat="1" applyFill="1" applyBorder="1"/>
    <xf numFmtId="0" fontId="2" fillId="0" borderId="1" xfId="0" applyFont="1" applyBorder="1"/>
    <xf numFmtId="0" fontId="1" fillId="2" borderId="1" xfId="1" applyBorder="1"/>
    <xf numFmtId="164" fontId="0" fillId="0" borderId="1" xfId="0" applyNumberFormat="1" applyFill="1" applyBorder="1"/>
    <xf numFmtId="14" fontId="0" fillId="0" borderId="1" xfId="0" applyNumberFormat="1" applyBorder="1"/>
    <xf numFmtId="0" fontId="0" fillId="7" borderId="0" xfId="0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workbookViewId="0">
      <selection activeCell="D28" sqref="D28"/>
    </sheetView>
  </sheetViews>
  <sheetFormatPr defaultRowHeight="15" x14ac:dyDescent="0.25"/>
  <cols>
    <col min="2" max="2" width="52.85546875" customWidth="1"/>
    <col min="4" max="4" width="18.85546875" bestFit="1" customWidth="1"/>
    <col min="5" max="5" width="14.28515625" customWidth="1"/>
    <col min="6" max="6" width="10.85546875" customWidth="1"/>
    <col min="8" max="8" width="32.7109375" customWidth="1"/>
    <col min="9" max="9" width="13.28515625" customWidth="1"/>
    <col min="20" max="20" width="15.140625" customWidth="1"/>
  </cols>
  <sheetData>
    <row r="1" spans="1:28" ht="4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5" t="s">
        <v>144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3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x14ac:dyDescent="0.25">
      <c r="A2" s="2" t="s">
        <v>14</v>
      </c>
      <c r="B2" s="2" t="s">
        <v>15</v>
      </c>
      <c r="C2" s="2"/>
      <c r="D2" s="2"/>
      <c r="E2" s="3">
        <v>9787190</v>
      </c>
      <c r="F2" s="2">
        <v>0</v>
      </c>
      <c r="G2" s="2"/>
      <c r="H2" s="2"/>
      <c r="I2" s="2"/>
      <c r="J2" s="2"/>
      <c r="K2" s="2"/>
      <c r="L2" s="2"/>
      <c r="M2" s="2"/>
      <c r="N2" s="2"/>
      <c r="O2" s="2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x14ac:dyDescent="0.25">
      <c r="A3" s="2" t="s">
        <v>16</v>
      </c>
      <c r="B3" s="2"/>
      <c r="C3" s="2"/>
      <c r="D3" s="2"/>
      <c r="E3" s="3">
        <v>2684976</v>
      </c>
      <c r="F3" s="3">
        <v>1533954</v>
      </c>
      <c r="G3" s="2"/>
      <c r="H3" s="2"/>
      <c r="I3" s="2"/>
      <c r="J3" s="2"/>
      <c r="K3" s="2"/>
      <c r="L3" s="2"/>
      <c r="M3" s="2"/>
      <c r="N3" s="2"/>
      <c r="O3" s="2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x14ac:dyDescent="0.25">
      <c r="A4" s="2" t="s">
        <v>17</v>
      </c>
      <c r="B4" s="2"/>
      <c r="C4" s="2"/>
      <c r="D4" s="2"/>
      <c r="E4" s="3">
        <v>250000</v>
      </c>
      <c r="F4" s="2">
        <v>0</v>
      </c>
      <c r="G4" s="2"/>
      <c r="H4" s="2"/>
      <c r="I4" s="2"/>
      <c r="J4" s="2"/>
      <c r="K4" s="2"/>
      <c r="L4" s="2"/>
      <c r="M4" s="2"/>
      <c r="N4" s="2"/>
      <c r="O4" s="2"/>
      <c r="P4" s="27"/>
      <c r="Q4" s="27"/>
      <c r="R4" s="27"/>
      <c r="S4" s="28"/>
      <c r="T4" s="27"/>
      <c r="U4" s="27"/>
      <c r="V4" s="27"/>
      <c r="W4" s="27"/>
      <c r="X4" s="27"/>
      <c r="Y4" s="27"/>
      <c r="Z4" s="27"/>
      <c r="AA4" s="27"/>
      <c r="AB4" s="27"/>
    </row>
    <row r="5" spans="1:28" x14ac:dyDescent="0.2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7"/>
      <c r="Q5" s="27"/>
      <c r="R5" s="27"/>
      <c r="S5" s="28"/>
      <c r="T5" s="27"/>
      <c r="U5" s="27"/>
      <c r="V5" s="27"/>
      <c r="W5" s="27"/>
      <c r="X5" s="27"/>
      <c r="Y5" s="27"/>
      <c r="Z5" s="27"/>
      <c r="AA5" s="27"/>
      <c r="AB5" s="27"/>
    </row>
    <row r="6" spans="1:28" x14ac:dyDescent="0.25">
      <c r="A6" s="4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7"/>
      <c r="Q6" s="27"/>
      <c r="R6" s="27"/>
      <c r="S6" s="28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25">
      <c r="A7" s="5"/>
      <c r="B7" s="5" t="s">
        <v>19</v>
      </c>
      <c r="C7" s="5" t="s">
        <v>20</v>
      </c>
      <c r="D7" s="5" t="s">
        <v>21</v>
      </c>
      <c r="E7" s="6">
        <v>1100910.966</v>
      </c>
      <c r="F7" s="6">
        <v>966046</v>
      </c>
      <c r="G7" s="7" t="s">
        <v>22</v>
      </c>
      <c r="H7" s="10" t="s">
        <v>133</v>
      </c>
      <c r="I7" s="6"/>
      <c r="J7" s="17"/>
      <c r="K7" s="17"/>
      <c r="L7" s="17"/>
      <c r="M7" s="17"/>
      <c r="N7" s="25"/>
      <c r="O7" s="5"/>
      <c r="P7" s="27"/>
      <c r="Q7" s="27"/>
      <c r="R7" s="27"/>
      <c r="S7" s="28"/>
      <c r="T7" s="29"/>
      <c r="U7" s="27"/>
      <c r="V7" s="27"/>
      <c r="W7" s="27"/>
      <c r="X7" s="27"/>
      <c r="Y7" s="27"/>
      <c r="Z7" s="27"/>
      <c r="AA7" s="27"/>
      <c r="AB7" s="27"/>
    </row>
    <row r="8" spans="1:28" x14ac:dyDescent="0.25">
      <c r="A8" s="5"/>
      <c r="B8" s="18" t="s">
        <v>19</v>
      </c>
      <c r="C8" s="5"/>
      <c r="D8" s="5"/>
      <c r="E8" s="6"/>
      <c r="F8" s="6">
        <v>134865</v>
      </c>
      <c r="G8" s="7" t="s">
        <v>23</v>
      </c>
      <c r="H8" s="10" t="s">
        <v>132</v>
      </c>
      <c r="I8" s="6"/>
      <c r="J8" s="17"/>
      <c r="K8" s="17"/>
      <c r="L8" s="17"/>
      <c r="M8" s="17"/>
      <c r="N8" s="25"/>
      <c r="O8" s="5"/>
      <c r="P8" s="27"/>
      <c r="Q8" s="27"/>
      <c r="R8" s="27"/>
      <c r="S8" s="28"/>
      <c r="T8" s="29"/>
      <c r="U8" s="27"/>
      <c r="V8" s="27"/>
      <c r="W8" s="27"/>
      <c r="X8" s="27"/>
      <c r="Y8" s="27"/>
      <c r="Z8" s="27"/>
      <c r="AA8" s="27"/>
      <c r="AB8" s="27"/>
    </row>
    <row r="9" spans="1:28" x14ac:dyDescent="0.25">
      <c r="A9" s="32"/>
      <c r="B9" s="32" t="s">
        <v>24</v>
      </c>
      <c r="C9" s="32" t="s">
        <v>25</v>
      </c>
      <c r="D9" s="32" t="s">
        <v>26</v>
      </c>
      <c r="E9" s="33">
        <v>726848.46470000001</v>
      </c>
      <c r="F9" s="33"/>
      <c r="G9" s="34"/>
      <c r="H9" s="34"/>
      <c r="I9" s="33"/>
      <c r="J9" s="35"/>
      <c r="K9" s="35"/>
      <c r="L9" s="35"/>
      <c r="M9" s="35"/>
      <c r="N9" s="36"/>
      <c r="O9" s="32"/>
      <c r="P9" s="27"/>
      <c r="Q9" s="27"/>
      <c r="R9" s="27"/>
      <c r="S9" s="28"/>
      <c r="T9" s="29"/>
      <c r="U9" s="27"/>
      <c r="V9" s="27"/>
      <c r="W9" s="27"/>
      <c r="X9" s="27"/>
      <c r="Y9" s="27"/>
      <c r="Z9" s="27"/>
      <c r="AA9" s="27"/>
      <c r="AB9" s="27"/>
    </row>
    <row r="10" spans="1:28" x14ac:dyDescent="0.25">
      <c r="A10" s="32"/>
      <c r="B10" s="32" t="s">
        <v>27</v>
      </c>
      <c r="C10" s="32" t="s">
        <v>20</v>
      </c>
      <c r="D10" s="32" t="s">
        <v>28</v>
      </c>
      <c r="E10" s="33">
        <v>10520989.92</v>
      </c>
      <c r="F10" s="33"/>
      <c r="G10" s="34"/>
      <c r="H10" s="34"/>
      <c r="I10" s="33"/>
      <c r="J10" s="35"/>
      <c r="K10" s="35"/>
      <c r="L10" s="35"/>
      <c r="M10" s="35"/>
      <c r="N10" s="32"/>
      <c r="O10" s="32"/>
      <c r="P10" s="27"/>
      <c r="Q10" s="27"/>
      <c r="R10" s="27"/>
      <c r="S10" s="28"/>
      <c r="T10" s="29"/>
      <c r="U10" s="27"/>
      <c r="V10" s="27"/>
      <c r="W10" s="27"/>
      <c r="X10" s="27"/>
      <c r="Y10" s="27"/>
      <c r="Z10" s="27"/>
      <c r="AA10" s="27"/>
      <c r="AB10" s="27"/>
    </row>
    <row r="11" spans="1:28" s="22" customFormat="1" x14ac:dyDescent="0.25">
      <c r="A11" s="19" t="s">
        <v>136</v>
      </c>
      <c r="B11" s="19" t="s">
        <v>29</v>
      </c>
      <c r="C11" s="19" t="s">
        <v>30</v>
      </c>
      <c r="D11" s="19" t="s">
        <v>31</v>
      </c>
      <c r="E11" s="8">
        <v>100000</v>
      </c>
      <c r="F11" s="8">
        <v>100000</v>
      </c>
      <c r="G11" s="20" t="s">
        <v>23</v>
      </c>
      <c r="H11" s="45" t="s">
        <v>132</v>
      </c>
      <c r="I11" s="40">
        <v>47472</v>
      </c>
      <c r="J11" s="46">
        <v>42412</v>
      </c>
      <c r="K11" s="46">
        <v>42437</v>
      </c>
      <c r="L11" s="21">
        <v>42461</v>
      </c>
      <c r="M11" s="21">
        <v>42466</v>
      </c>
      <c r="N11" s="19"/>
      <c r="O11" s="19" t="s">
        <v>143</v>
      </c>
      <c r="P11" s="27"/>
      <c r="Q11" s="27"/>
      <c r="R11" s="43"/>
      <c r="S11" s="28"/>
      <c r="T11" s="29"/>
      <c r="U11" s="27"/>
      <c r="V11" s="27"/>
      <c r="W11" s="27"/>
      <c r="X11" s="27"/>
      <c r="Y11" s="27"/>
      <c r="Z11" s="27"/>
      <c r="AA11" s="27"/>
      <c r="AB11" s="27"/>
    </row>
    <row r="12" spans="1:28" x14ac:dyDescent="0.25">
      <c r="A12" s="5"/>
      <c r="B12" s="5" t="s">
        <v>32</v>
      </c>
      <c r="C12" s="5" t="s">
        <v>30</v>
      </c>
      <c r="D12" s="5" t="s">
        <v>33</v>
      </c>
      <c r="E12" s="6">
        <v>39261.599999999999</v>
      </c>
      <c r="F12" s="6">
        <v>39262</v>
      </c>
      <c r="G12" s="7" t="s">
        <v>23</v>
      </c>
      <c r="H12" s="10" t="s">
        <v>132</v>
      </c>
      <c r="I12" s="41"/>
      <c r="J12" s="17"/>
      <c r="K12" s="17"/>
      <c r="L12" s="17"/>
      <c r="M12" s="17"/>
      <c r="N12" s="5"/>
      <c r="O12" s="5"/>
      <c r="P12" s="27"/>
      <c r="Q12" s="27"/>
      <c r="R12" s="27"/>
      <c r="S12" s="28"/>
      <c r="T12" s="29"/>
      <c r="U12" s="27"/>
      <c r="V12" s="27"/>
      <c r="W12" s="27"/>
      <c r="X12" s="27"/>
      <c r="Y12" s="27"/>
      <c r="Z12" s="27"/>
      <c r="AA12" s="27"/>
      <c r="AB12" s="27"/>
    </row>
    <row r="13" spans="1:28" x14ac:dyDescent="0.25">
      <c r="A13" s="5"/>
      <c r="B13" s="5" t="s">
        <v>34</v>
      </c>
      <c r="C13" s="5" t="s">
        <v>30</v>
      </c>
      <c r="D13" s="5" t="s">
        <v>35</v>
      </c>
      <c r="E13" s="6">
        <v>496486.08</v>
      </c>
      <c r="F13" s="6">
        <v>248243</v>
      </c>
      <c r="G13" s="7" t="s">
        <v>23</v>
      </c>
      <c r="H13" s="10" t="s">
        <v>132</v>
      </c>
      <c r="I13" s="41"/>
      <c r="J13" s="17"/>
      <c r="K13" s="17"/>
      <c r="L13" s="17"/>
      <c r="M13" s="17"/>
      <c r="N13" s="5"/>
      <c r="O13" s="5"/>
      <c r="P13" s="27"/>
      <c r="Q13" s="27"/>
      <c r="R13" s="30"/>
      <c r="S13" s="28"/>
      <c r="T13" s="29"/>
      <c r="U13" s="27"/>
      <c r="V13" s="27"/>
      <c r="W13" s="27"/>
      <c r="X13" s="27"/>
      <c r="Y13" s="27"/>
      <c r="Z13" s="27"/>
      <c r="AA13" s="27"/>
      <c r="AB13" s="27"/>
    </row>
    <row r="14" spans="1:28" x14ac:dyDescent="0.25">
      <c r="A14" s="5"/>
      <c r="B14" s="5" t="s">
        <v>36</v>
      </c>
      <c r="C14" s="5" t="s">
        <v>30</v>
      </c>
      <c r="D14" s="5" t="s">
        <v>37</v>
      </c>
      <c r="E14" s="6">
        <v>60000</v>
      </c>
      <c r="F14" s="6">
        <v>60000</v>
      </c>
      <c r="G14" s="7" t="s">
        <v>23</v>
      </c>
      <c r="H14" s="10" t="s">
        <v>132</v>
      </c>
      <c r="I14" s="41"/>
      <c r="J14" s="17"/>
      <c r="K14" s="17"/>
      <c r="L14" s="17"/>
      <c r="M14" s="17"/>
      <c r="N14" s="5"/>
      <c r="O14" s="5"/>
      <c r="P14" s="27"/>
      <c r="Q14" s="27"/>
      <c r="R14" s="27"/>
      <c r="S14" s="28"/>
      <c r="T14" s="29"/>
      <c r="U14" s="27"/>
      <c r="V14" s="27"/>
      <c r="W14" s="27"/>
      <c r="X14" s="27"/>
      <c r="Y14" s="27"/>
      <c r="Z14" s="27"/>
      <c r="AA14" s="27"/>
      <c r="AB14" s="27"/>
    </row>
    <row r="15" spans="1:28" s="22" customFormat="1" x14ac:dyDescent="0.25">
      <c r="A15" s="19" t="s">
        <v>135</v>
      </c>
      <c r="B15" s="19" t="s">
        <v>38</v>
      </c>
      <c r="C15" s="19" t="s">
        <v>30</v>
      </c>
      <c r="D15" s="19" t="s">
        <v>39</v>
      </c>
      <c r="E15" s="8">
        <v>117630</v>
      </c>
      <c r="F15" s="8">
        <v>117630</v>
      </c>
      <c r="G15" s="20" t="s">
        <v>23</v>
      </c>
      <c r="H15" s="45" t="s">
        <v>132</v>
      </c>
      <c r="I15" s="40">
        <v>113184.37</v>
      </c>
      <c r="J15" s="21">
        <v>42459</v>
      </c>
      <c r="K15" s="21">
        <v>42465</v>
      </c>
      <c r="L15" s="21"/>
      <c r="M15" s="21"/>
      <c r="N15" s="19"/>
      <c r="O15" s="19" t="s">
        <v>143</v>
      </c>
      <c r="P15" s="27"/>
      <c r="Q15" s="27"/>
      <c r="R15" s="27"/>
      <c r="S15" s="28"/>
      <c r="T15" s="29"/>
      <c r="U15" s="27"/>
      <c r="V15" s="27"/>
      <c r="W15" s="27"/>
      <c r="X15" s="27"/>
      <c r="Y15" s="27"/>
      <c r="Z15" s="27"/>
      <c r="AA15" s="27"/>
      <c r="AB15" s="27"/>
    </row>
    <row r="16" spans="1:28" x14ac:dyDescent="0.25">
      <c r="A16" s="5"/>
      <c r="B16" s="5" t="s">
        <v>40</v>
      </c>
      <c r="C16" s="5" t="s">
        <v>25</v>
      </c>
      <c r="D16" s="5" t="s">
        <v>41</v>
      </c>
      <c r="E16" s="6">
        <v>4566500</v>
      </c>
      <c r="F16" s="6">
        <v>3000000</v>
      </c>
      <c r="G16" s="7" t="s">
        <v>23</v>
      </c>
      <c r="H16" s="10" t="s">
        <v>132</v>
      </c>
      <c r="I16" s="41"/>
      <c r="J16" s="17"/>
      <c r="K16" s="17"/>
      <c r="L16" s="17"/>
      <c r="M16" s="17"/>
      <c r="N16" s="5"/>
      <c r="O16" s="5"/>
      <c r="P16" s="27"/>
      <c r="Q16" s="27"/>
      <c r="R16" s="27"/>
      <c r="S16" s="28"/>
      <c r="T16" s="29"/>
      <c r="U16" s="27"/>
      <c r="V16" s="27"/>
      <c r="W16" s="27"/>
      <c r="X16" s="27"/>
      <c r="Y16" s="27"/>
      <c r="Z16" s="27"/>
      <c r="AA16" s="27"/>
      <c r="AB16" s="27"/>
    </row>
    <row r="17" spans="1:28" x14ac:dyDescent="0.25">
      <c r="A17" s="9"/>
      <c r="B17" s="5" t="s">
        <v>42</v>
      </c>
      <c r="C17" s="5" t="s">
        <v>25</v>
      </c>
      <c r="D17" s="5" t="s">
        <v>43</v>
      </c>
      <c r="E17" s="6">
        <v>1598463.4798999999</v>
      </c>
      <c r="F17" s="6">
        <v>1500000</v>
      </c>
      <c r="G17" s="7" t="s">
        <v>23</v>
      </c>
      <c r="H17" s="10" t="s">
        <v>132</v>
      </c>
      <c r="I17" s="41"/>
      <c r="J17" s="17"/>
      <c r="K17" s="17"/>
      <c r="L17" s="17"/>
      <c r="M17" s="17"/>
      <c r="N17" s="5"/>
      <c r="O17" s="5"/>
      <c r="P17" s="27"/>
      <c r="Q17" s="27"/>
      <c r="R17" s="27"/>
      <c r="S17" s="28"/>
      <c r="T17" s="29"/>
      <c r="U17" s="27"/>
      <c r="V17" s="27"/>
      <c r="W17" s="27"/>
      <c r="X17" s="27"/>
      <c r="Y17" s="27"/>
      <c r="Z17" s="27"/>
      <c r="AA17" s="27"/>
      <c r="AB17" s="27"/>
    </row>
    <row r="18" spans="1:28" x14ac:dyDescent="0.25">
      <c r="A18" s="5"/>
      <c r="B18" s="5" t="s">
        <v>44</v>
      </c>
      <c r="C18" s="5" t="s">
        <v>45</v>
      </c>
      <c r="D18" s="5" t="s">
        <v>46</v>
      </c>
      <c r="E18" s="6">
        <v>3561746.926</v>
      </c>
      <c r="F18" s="6">
        <v>2500000</v>
      </c>
      <c r="G18" s="7" t="s">
        <v>23</v>
      </c>
      <c r="H18" s="10" t="s">
        <v>132</v>
      </c>
      <c r="I18" s="41"/>
      <c r="J18" s="17"/>
      <c r="K18" s="17"/>
      <c r="L18" s="17"/>
      <c r="M18" s="17"/>
      <c r="N18" s="5"/>
      <c r="O18" s="5"/>
      <c r="P18" s="27"/>
      <c r="Q18" s="27"/>
      <c r="R18" s="27"/>
      <c r="S18" s="28"/>
      <c r="T18" s="29"/>
      <c r="U18" s="27"/>
      <c r="V18" s="27"/>
      <c r="W18" s="27"/>
      <c r="X18" s="27"/>
      <c r="Y18" s="27"/>
      <c r="Z18" s="27"/>
      <c r="AA18" s="27"/>
      <c r="AB18" s="27"/>
    </row>
    <row r="19" spans="1:28" x14ac:dyDescent="0.25">
      <c r="A19" s="32"/>
      <c r="B19" s="32" t="s">
        <v>47</v>
      </c>
      <c r="C19" s="32" t="s">
        <v>20</v>
      </c>
      <c r="D19" s="32" t="s">
        <v>48</v>
      </c>
      <c r="E19" s="33">
        <v>107833.68</v>
      </c>
      <c r="F19" s="47"/>
      <c r="G19" s="34"/>
      <c r="H19" s="34"/>
      <c r="I19" s="42"/>
      <c r="J19" s="35"/>
      <c r="K19" s="35"/>
      <c r="L19" s="35"/>
      <c r="M19" s="35"/>
      <c r="N19" s="32"/>
      <c r="O19" s="32"/>
      <c r="P19" s="27"/>
      <c r="Q19" s="27"/>
      <c r="R19" s="27"/>
      <c r="S19" s="28"/>
      <c r="T19" s="29"/>
      <c r="U19" s="27"/>
      <c r="V19" s="27"/>
      <c r="W19" s="27"/>
      <c r="X19" s="27"/>
      <c r="Y19" s="27"/>
      <c r="Z19" s="27"/>
      <c r="AA19" s="27"/>
      <c r="AB19" s="27"/>
    </row>
    <row r="20" spans="1:28" x14ac:dyDescent="0.25">
      <c r="A20" s="5"/>
      <c r="B20" s="5" t="s">
        <v>49</v>
      </c>
      <c r="C20" s="5" t="s">
        <v>25</v>
      </c>
      <c r="D20" s="5" t="s">
        <v>50</v>
      </c>
      <c r="E20" s="6">
        <v>1615453.2958999998</v>
      </c>
      <c r="F20" s="6">
        <v>1000000</v>
      </c>
      <c r="G20" s="7" t="s">
        <v>23</v>
      </c>
      <c r="H20" s="10" t="s">
        <v>132</v>
      </c>
      <c r="I20" s="41"/>
      <c r="J20" s="17"/>
      <c r="K20" s="17"/>
      <c r="L20" s="17"/>
      <c r="M20" s="17"/>
      <c r="N20" s="5"/>
      <c r="O20" s="5"/>
      <c r="P20" s="27"/>
      <c r="Q20" s="27"/>
      <c r="R20" s="27"/>
      <c r="S20" s="28"/>
      <c r="T20" s="29"/>
      <c r="U20" s="27"/>
      <c r="V20" s="27"/>
      <c r="W20" s="27"/>
      <c r="X20" s="27"/>
      <c r="Y20" s="27"/>
      <c r="Z20" s="27"/>
      <c r="AA20" s="27"/>
      <c r="AB20" s="27"/>
    </row>
    <row r="21" spans="1:28" x14ac:dyDescent="0.25">
      <c r="A21" s="32"/>
      <c r="B21" s="32" t="s">
        <v>51</v>
      </c>
      <c r="C21" s="32" t="s">
        <v>30</v>
      </c>
      <c r="D21" s="32" t="s">
        <v>52</v>
      </c>
      <c r="E21" s="33">
        <v>106150</v>
      </c>
      <c r="F21" s="47"/>
      <c r="G21" s="34"/>
      <c r="H21" s="34"/>
      <c r="I21" s="42"/>
      <c r="J21" s="35"/>
      <c r="K21" s="35"/>
      <c r="L21" s="35"/>
      <c r="M21" s="35"/>
      <c r="N21" s="32"/>
      <c r="O21" s="32"/>
      <c r="P21" s="27"/>
      <c r="Q21" s="27"/>
      <c r="R21" s="27"/>
      <c r="S21" s="28"/>
      <c r="T21" s="29"/>
      <c r="U21" s="27"/>
      <c r="V21" s="27"/>
      <c r="W21" s="27"/>
      <c r="X21" s="27"/>
      <c r="Y21" s="27"/>
      <c r="Z21" s="27"/>
      <c r="AA21" s="27"/>
      <c r="AB21" s="27"/>
    </row>
    <row r="22" spans="1:28" s="22" customFormat="1" x14ac:dyDescent="0.25">
      <c r="A22" s="19" t="s">
        <v>138</v>
      </c>
      <c r="B22" s="19" t="s">
        <v>53</v>
      </c>
      <c r="C22" s="19" t="s">
        <v>20</v>
      </c>
      <c r="D22" s="19" t="s">
        <v>54</v>
      </c>
      <c r="E22" s="8">
        <v>2845675</v>
      </c>
      <c r="F22" s="8">
        <v>2500000</v>
      </c>
      <c r="G22" s="20" t="s">
        <v>23</v>
      </c>
      <c r="H22" s="45" t="s">
        <v>132</v>
      </c>
      <c r="I22" s="40">
        <v>2500000</v>
      </c>
      <c r="J22" s="21">
        <v>42410</v>
      </c>
      <c r="K22" s="21">
        <v>42088</v>
      </c>
      <c r="L22" s="21"/>
      <c r="M22" s="21"/>
      <c r="N22" s="19"/>
      <c r="O22" s="19" t="s">
        <v>143</v>
      </c>
      <c r="P22" s="27"/>
      <c r="Q22" s="27"/>
      <c r="R22" s="27"/>
      <c r="S22" s="28"/>
      <c r="T22" s="29"/>
      <c r="U22" s="27"/>
      <c r="V22" s="27"/>
      <c r="W22" s="27"/>
      <c r="X22" s="27"/>
      <c r="Y22" s="27"/>
      <c r="Z22" s="27"/>
      <c r="AA22" s="27"/>
      <c r="AB22" s="27"/>
    </row>
    <row r="23" spans="1:28" x14ac:dyDescent="0.25">
      <c r="A23" s="5"/>
      <c r="B23" s="5" t="s">
        <v>55</v>
      </c>
      <c r="C23" s="5" t="s">
        <v>20</v>
      </c>
      <c r="D23" s="5" t="s">
        <v>56</v>
      </c>
      <c r="E23" s="6">
        <v>1526035.3860000002</v>
      </c>
      <c r="F23" s="6">
        <v>1500000</v>
      </c>
      <c r="G23" s="7" t="s">
        <v>23</v>
      </c>
      <c r="H23" s="10" t="s">
        <v>132</v>
      </c>
      <c r="I23" s="41"/>
      <c r="J23" s="17"/>
      <c r="K23" s="17"/>
      <c r="L23" s="17"/>
      <c r="M23" s="17"/>
      <c r="N23" s="5"/>
      <c r="O23" s="5"/>
      <c r="P23" s="27"/>
      <c r="Q23" s="27"/>
      <c r="R23" s="27"/>
      <c r="S23" s="28"/>
      <c r="T23" s="29"/>
      <c r="U23" s="27"/>
      <c r="V23" s="27"/>
      <c r="W23" s="27"/>
      <c r="X23" s="27"/>
      <c r="Y23" s="27"/>
      <c r="Z23" s="27"/>
      <c r="AA23" s="27"/>
      <c r="AB23" s="27"/>
    </row>
    <row r="24" spans="1:28" s="38" customFormat="1" x14ac:dyDescent="0.25">
      <c r="A24" s="48" t="s">
        <v>134</v>
      </c>
      <c r="B24" s="48" t="s">
        <v>57</v>
      </c>
      <c r="C24" s="48" t="s">
        <v>25</v>
      </c>
      <c r="D24" s="48" t="s">
        <v>37</v>
      </c>
      <c r="E24" s="49">
        <v>693527.32000000007</v>
      </c>
      <c r="F24" s="49">
        <v>500000</v>
      </c>
      <c r="G24" s="50" t="s">
        <v>23</v>
      </c>
      <c r="H24" s="53" t="s">
        <v>132</v>
      </c>
      <c r="I24" s="54">
        <v>500000</v>
      </c>
      <c r="J24" s="51">
        <v>42326</v>
      </c>
      <c r="K24" s="51">
        <v>42383</v>
      </c>
      <c r="L24" s="51">
        <v>42390</v>
      </c>
      <c r="M24" s="51"/>
      <c r="N24" s="52">
        <v>42451</v>
      </c>
      <c r="O24" s="48" t="s">
        <v>142</v>
      </c>
      <c r="P24" s="27"/>
      <c r="Q24" s="27"/>
      <c r="R24" s="27"/>
      <c r="S24" s="28"/>
      <c r="T24" s="29"/>
      <c r="U24" s="27"/>
      <c r="V24" s="27"/>
      <c r="W24" s="27"/>
      <c r="X24" s="27"/>
      <c r="Y24" s="27"/>
      <c r="Z24" s="27"/>
      <c r="AA24" s="27"/>
      <c r="AB24" s="27"/>
    </row>
    <row r="25" spans="1:28" x14ac:dyDescent="0.25">
      <c r="A25" s="5"/>
      <c r="B25" s="5" t="s">
        <v>58</v>
      </c>
      <c r="C25" s="5" t="s">
        <v>25</v>
      </c>
      <c r="D25" s="5" t="s">
        <v>59</v>
      </c>
      <c r="E25" s="6">
        <v>8355034</v>
      </c>
      <c r="F25" s="6">
        <v>2750000</v>
      </c>
      <c r="G25" s="7" t="s">
        <v>23</v>
      </c>
      <c r="H25" s="10" t="s">
        <v>132</v>
      </c>
      <c r="I25" s="41"/>
      <c r="J25" s="17"/>
      <c r="K25" s="17"/>
      <c r="L25" s="17"/>
      <c r="M25" s="17"/>
      <c r="N25" s="5"/>
      <c r="O25" s="5"/>
      <c r="P25" s="27"/>
      <c r="Q25" s="27"/>
      <c r="R25" s="27"/>
      <c r="S25" s="28"/>
      <c r="T25" s="29"/>
      <c r="U25" s="27"/>
      <c r="V25" s="27"/>
      <c r="W25" s="27"/>
      <c r="X25" s="27"/>
      <c r="Y25" s="27"/>
      <c r="Z25" s="27"/>
      <c r="AA25" s="27"/>
      <c r="AB25" s="27"/>
    </row>
    <row r="26" spans="1:28" x14ac:dyDescent="0.25">
      <c r="A26" s="5"/>
      <c r="B26" s="5" t="s">
        <v>60</v>
      </c>
      <c r="C26" s="5" t="s">
        <v>25</v>
      </c>
      <c r="D26" s="5" t="s">
        <v>61</v>
      </c>
      <c r="E26" s="6">
        <v>6761688</v>
      </c>
      <c r="F26" s="6">
        <v>2750000</v>
      </c>
      <c r="G26" s="7" t="s">
        <v>23</v>
      </c>
      <c r="H26" s="10" t="s">
        <v>132</v>
      </c>
      <c r="I26" s="41"/>
      <c r="J26" s="17"/>
      <c r="K26" s="17"/>
      <c r="L26" s="17"/>
      <c r="M26" s="17"/>
      <c r="N26" s="5"/>
      <c r="O26" s="5"/>
      <c r="P26" s="27"/>
      <c r="Q26" s="27"/>
      <c r="R26" s="27"/>
      <c r="S26" s="28"/>
      <c r="T26" s="29"/>
      <c r="U26" s="27"/>
      <c r="V26" s="27"/>
      <c r="W26" s="27"/>
      <c r="X26" s="27"/>
      <c r="Y26" s="27"/>
      <c r="Z26" s="27"/>
      <c r="AA26" s="27"/>
      <c r="AB26" s="27"/>
    </row>
    <row r="27" spans="1:28" x14ac:dyDescent="0.25">
      <c r="A27" s="32"/>
      <c r="B27" s="32" t="s">
        <v>62</v>
      </c>
      <c r="C27" s="32" t="s">
        <v>20</v>
      </c>
      <c r="D27" s="32" t="s">
        <v>31</v>
      </c>
      <c r="E27" s="33">
        <v>27833.600000000002</v>
      </c>
      <c r="F27" s="33"/>
      <c r="G27" s="34"/>
      <c r="H27" s="34"/>
      <c r="I27" s="42"/>
      <c r="J27" s="35"/>
      <c r="K27" s="35"/>
      <c r="L27" s="35"/>
      <c r="M27" s="35"/>
      <c r="N27" s="32"/>
      <c r="O27" s="32"/>
      <c r="P27" s="27"/>
      <c r="Q27" s="27"/>
      <c r="R27" s="27"/>
      <c r="S27" s="28"/>
      <c r="T27" s="29"/>
      <c r="U27" s="27"/>
      <c r="V27" s="27"/>
      <c r="W27" s="27"/>
      <c r="X27" s="27"/>
      <c r="Y27" s="27"/>
      <c r="Z27" s="27"/>
      <c r="AA27" s="27"/>
      <c r="AB27" s="27"/>
    </row>
    <row r="28" spans="1:28" s="31" customFormat="1" x14ac:dyDescent="0.25">
      <c r="A28" s="48" t="s">
        <v>130</v>
      </c>
      <c r="B28" s="48" t="s">
        <v>63</v>
      </c>
      <c r="C28" s="48" t="s">
        <v>20</v>
      </c>
      <c r="D28" s="48" t="s">
        <v>35</v>
      </c>
      <c r="E28" s="49">
        <v>2783569.2</v>
      </c>
      <c r="F28" s="49">
        <v>2700000</v>
      </c>
      <c r="G28" s="50" t="s">
        <v>23</v>
      </c>
      <c r="H28" s="53" t="s">
        <v>132</v>
      </c>
      <c r="I28" s="54">
        <v>2332029.06</v>
      </c>
      <c r="J28" s="51">
        <v>41645</v>
      </c>
      <c r="K28" s="51">
        <v>42286</v>
      </c>
      <c r="L28" s="51">
        <v>42299</v>
      </c>
      <c r="M28" s="51">
        <v>42375</v>
      </c>
      <c r="N28" s="52">
        <v>42376</v>
      </c>
      <c r="O28" s="48" t="s">
        <v>142</v>
      </c>
      <c r="P28" s="27"/>
      <c r="Q28" s="27"/>
      <c r="R28" s="27"/>
      <c r="S28" s="28"/>
      <c r="T28" s="29"/>
      <c r="U28" s="27"/>
      <c r="V28" s="27"/>
      <c r="W28" s="27"/>
      <c r="X28" s="27"/>
      <c r="Y28" s="27"/>
      <c r="Z28" s="27"/>
      <c r="AA28" s="27"/>
      <c r="AB28" s="27"/>
    </row>
    <row r="29" spans="1:28" x14ac:dyDescent="0.25">
      <c r="A29" s="5"/>
      <c r="B29" s="5" t="s">
        <v>64</v>
      </c>
      <c r="C29" s="5" t="s">
        <v>20</v>
      </c>
      <c r="D29" s="5" t="s">
        <v>56</v>
      </c>
      <c r="E29" s="6">
        <v>111904.68960000001</v>
      </c>
      <c r="F29" s="6">
        <v>1500000</v>
      </c>
      <c r="G29" s="7" t="s">
        <v>22</v>
      </c>
      <c r="H29" s="10" t="s">
        <v>133</v>
      </c>
      <c r="I29" s="6"/>
      <c r="J29" s="17"/>
      <c r="K29" s="17"/>
      <c r="L29" s="17"/>
      <c r="M29" s="17"/>
      <c r="N29" s="5"/>
      <c r="O29" s="5"/>
      <c r="P29" s="27"/>
      <c r="Q29" s="27"/>
      <c r="R29" s="27"/>
      <c r="S29" s="28"/>
      <c r="T29" s="29"/>
      <c r="U29" s="27"/>
      <c r="V29" s="27"/>
      <c r="W29" s="27"/>
      <c r="X29" s="27"/>
      <c r="Y29" s="27"/>
      <c r="Z29" s="27"/>
      <c r="AA29" s="27"/>
      <c r="AB29" s="27"/>
    </row>
    <row r="30" spans="1:28" x14ac:dyDescent="0.25">
      <c r="A30" s="32"/>
      <c r="B30" s="32" t="s">
        <v>65</v>
      </c>
      <c r="C30" s="32" t="s">
        <v>20</v>
      </c>
      <c r="D30" s="32" t="s">
        <v>52</v>
      </c>
      <c r="E30" s="33">
        <v>820375.25099999993</v>
      </c>
      <c r="F30" s="33"/>
      <c r="G30" s="34"/>
      <c r="H30" s="34"/>
      <c r="I30" s="33"/>
      <c r="J30" s="35"/>
      <c r="K30" s="35"/>
      <c r="L30" s="35"/>
      <c r="M30" s="35"/>
      <c r="N30" s="32"/>
      <c r="O30" s="32"/>
      <c r="P30" s="27"/>
      <c r="Q30" s="27"/>
      <c r="R30" s="27"/>
      <c r="S30" s="28"/>
      <c r="T30" s="29"/>
      <c r="U30" s="27"/>
      <c r="V30" s="27"/>
      <c r="W30" s="27"/>
      <c r="X30" s="27"/>
      <c r="Y30" s="27"/>
      <c r="Z30" s="27"/>
      <c r="AA30" s="27"/>
      <c r="AB30" s="27"/>
    </row>
    <row r="31" spans="1:28" x14ac:dyDescent="0.25">
      <c r="A31" s="5"/>
      <c r="B31" s="5" t="s">
        <v>66</v>
      </c>
      <c r="C31" s="5" t="s">
        <v>20</v>
      </c>
      <c r="D31" s="5" t="s">
        <v>52</v>
      </c>
      <c r="E31" s="6">
        <v>3903637.4</v>
      </c>
      <c r="F31" s="6">
        <v>1700000</v>
      </c>
      <c r="G31" s="7" t="s">
        <v>23</v>
      </c>
      <c r="H31" s="10" t="s">
        <v>132</v>
      </c>
      <c r="I31" s="6"/>
      <c r="J31" s="17"/>
      <c r="K31" s="17"/>
      <c r="L31" s="17"/>
      <c r="M31" s="17"/>
      <c r="N31" s="5"/>
      <c r="O31" s="5"/>
      <c r="P31" s="27"/>
      <c r="Q31" s="27"/>
      <c r="R31" s="27"/>
      <c r="S31" s="28"/>
      <c r="T31" s="29"/>
      <c r="U31" s="27"/>
      <c r="V31" s="27"/>
      <c r="W31" s="27"/>
      <c r="X31" s="27"/>
      <c r="Y31" s="27"/>
      <c r="Z31" s="27"/>
      <c r="AA31" s="27"/>
      <c r="AB31" s="27"/>
    </row>
    <row r="32" spans="1:28" x14ac:dyDescent="0.25">
      <c r="A32" s="32"/>
      <c r="B32" s="32" t="s">
        <v>67</v>
      </c>
      <c r="C32" s="32" t="s">
        <v>30</v>
      </c>
      <c r="D32" s="32" t="s">
        <v>68</v>
      </c>
      <c r="E32" s="33">
        <v>367536.75</v>
      </c>
      <c r="F32" s="33"/>
      <c r="G32" s="34"/>
      <c r="H32" s="34"/>
      <c r="I32" s="33"/>
      <c r="J32" s="35"/>
      <c r="K32" s="35"/>
      <c r="L32" s="35"/>
      <c r="M32" s="35"/>
      <c r="N32" s="32"/>
      <c r="O32" s="32"/>
      <c r="P32" s="27"/>
      <c r="Q32" s="27"/>
      <c r="R32" s="27"/>
      <c r="S32" s="28"/>
      <c r="T32" s="29"/>
      <c r="U32" s="27"/>
      <c r="V32" s="27"/>
      <c r="W32" s="27"/>
      <c r="X32" s="27"/>
      <c r="Y32" s="27"/>
      <c r="Z32" s="27"/>
      <c r="AA32" s="27"/>
      <c r="AB32" s="27"/>
    </row>
    <row r="33" spans="1:28" x14ac:dyDescent="0.25">
      <c r="A33" s="32"/>
      <c r="B33" s="32" t="s">
        <v>69</v>
      </c>
      <c r="C33" s="32" t="s">
        <v>25</v>
      </c>
      <c r="D33" s="32" t="s">
        <v>70</v>
      </c>
      <c r="E33" s="33">
        <v>9125000</v>
      </c>
      <c r="F33" s="33"/>
      <c r="G33" s="34"/>
      <c r="H33" s="34"/>
      <c r="I33" s="33"/>
      <c r="J33" s="35"/>
      <c r="K33" s="35"/>
      <c r="L33" s="35"/>
      <c r="M33" s="35"/>
      <c r="N33" s="32"/>
      <c r="O33" s="32"/>
      <c r="P33" s="27"/>
      <c r="Q33" s="27"/>
      <c r="R33" s="27"/>
      <c r="S33" s="28"/>
      <c r="T33" s="29"/>
      <c r="U33" s="27"/>
      <c r="V33" s="27"/>
      <c r="W33" s="27"/>
      <c r="X33" s="27"/>
      <c r="Y33" s="27"/>
      <c r="Z33" s="27"/>
      <c r="AA33" s="27"/>
      <c r="AB33" s="27"/>
    </row>
    <row r="34" spans="1:28" x14ac:dyDescent="0.25">
      <c r="A34" s="32"/>
      <c r="B34" s="32" t="s">
        <v>71</v>
      </c>
      <c r="C34" s="32" t="s">
        <v>25</v>
      </c>
      <c r="D34" s="32" t="s">
        <v>72</v>
      </c>
      <c r="E34" s="33">
        <v>7487604</v>
      </c>
      <c r="F34" s="33"/>
      <c r="G34" s="34"/>
      <c r="H34" s="34"/>
      <c r="I34" s="33"/>
      <c r="J34" s="35"/>
      <c r="K34" s="35"/>
      <c r="L34" s="35"/>
      <c r="M34" s="35"/>
      <c r="N34" s="32"/>
      <c r="O34" s="32"/>
      <c r="P34" s="27"/>
      <c r="Q34" s="27"/>
      <c r="R34" s="27"/>
      <c r="S34" s="28"/>
      <c r="T34" s="29"/>
      <c r="U34" s="27"/>
      <c r="V34" s="27"/>
      <c r="W34" s="27"/>
      <c r="X34" s="27"/>
      <c r="Y34" s="27"/>
      <c r="Z34" s="27"/>
      <c r="AA34" s="27"/>
      <c r="AB34" s="27"/>
    </row>
    <row r="35" spans="1:28" s="22" customFormat="1" x14ac:dyDescent="0.25">
      <c r="A35" s="19" t="s">
        <v>137</v>
      </c>
      <c r="B35" s="19" t="s">
        <v>73</v>
      </c>
      <c r="C35" s="19" t="s">
        <v>25</v>
      </c>
      <c r="D35" s="19" t="s">
        <v>74</v>
      </c>
      <c r="E35" s="8">
        <v>2800000</v>
      </c>
      <c r="F35" s="8">
        <v>2800000</v>
      </c>
      <c r="G35" s="20" t="s">
        <v>22</v>
      </c>
      <c r="H35" s="45" t="s">
        <v>133</v>
      </c>
      <c r="I35" s="39">
        <v>1293910.2</v>
      </c>
      <c r="J35" s="21"/>
      <c r="K35" s="21">
        <v>42453</v>
      </c>
      <c r="L35" s="21"/>
      <c r="M35" s="21"/>
      <c r="N35" s="19"/>
      <c r="O35" s="19" t="s">
        <v>143</v>
      </c>
      <c r="P35" s="27"/>
      <c r="Q35" s="27"/>
      <c r="R35" s="27"/>
      <c r="S35" s="28"/>
      <c r="T35" s="29"/>
      <c r="U35" s="27"/>
      <c r="V35" s="27"/>
      <c r="W35" s="27"/>
      <c r="X35" s="27"/>
      <c r="Y35" s="27"/>
      <c r="Z35" s="27"/>
      <c r="AA35" s="27"/>
      <c r="AB35" s="27"/>
    </row>
    <row r="36" spans="1:28" x14ac:dyDescent="0.25">
      <c r="A36" s="5"/>
      <c r="B36" s="5" t="s">
        <v>75</v>
      </c>
      <c r="C36" s="5" t="s">
        <v>25</v>
      </c>
      <c r="D36" s="5" t="s">
        <v>33</v>
      </c>
      <c r="E36" s="6">
        <v>1941387</v>
      </c>
      <c r="F36" s="6">
        <v>1900000</v>
      </c>
      <c r="G36" s="7" t="s">
        <v>23</v>
      </c>
      <c r="H36" s="10" t="s">
        <v>132</v>
      </c>
      <c r="I36" s="6"/>
      <c r="J36" s="17"/>
      <c r="K36" s="17"/>
      <c r="L36" s="17"/>
      <c r="M36" s="17"/>
      <c r="N36" s="5"/>
      <c r="O36" s="5"/>
      <c r="P36" s="27"/>
      <c r="Q36" s="27"/>
      <c r="R36" s="27"/>
      <c r="S36" s="28"/>
      <c r="T36" s="29"/>
      <c r="U36" s="27"/>
      <c r="V36" s="27"/>
      <c r="W36" s="27"/>
      <c r="X36" s="27"/>
      <c r="Y36" s="27"/>
      <c r="Z36" s="27"/>
      <c r="AA36" s="27"/>
      <c r="AB36" s="27"/>
    </row>
    <row r="37" spans="1:28" x14ac:dyDescent="0.25">
      <c r="A37" s="32"/>
      <c r="B37" s="32" t="s">
        <v>76</v>
      </c>
      <c r="C37" s="32" t="s">
        <v>77</v>
      </c>
      <c r="D37" s="32" t="s">
        <v>78</v>
      </c>
      <c r="E37" s="33">
        <v>337800</v>
      </c>
      <c r="F37" s="33"/>
      <c r="G37" s="34"/>
      <c r="H37" s="34"/>
      <c r="I37" s="33"/>
      <c r="J37" s="35"/>
      <c r="K37" s="35"/>
      <c r="L37" s="35"/>
      <c r="M37" s="35"/>
      <c r="N37" s="32"/>
      <c r="O37" s="32"/>
      <c r="P37" s="27"/>
      <c r="Q37" s="27"/>
      <c r="R37" s="27"/>
      <c r="S37" s="28"/>
      <c r="T37" s="29"/>
      <c r="U37" s="27"/>
      <c r="V37" s="27"/>
      <c r="W37" s="27"/>
      <c r="X37" s="27"/>
      <c r="Y37" s="27"/>
      <c r="Z37" s="27"/>
      <c r="AA37" s="27"/>
      <c r="AB37" s="27"/>
    </row>
    <row r="38" spans="1:28" x14ac:dyDescent="0.25">
      <c r="A38" s="32"/>
      <c r="B38" s="32" t="s">
        <v>79</v>
      </c>
      <c r="C38" s="32" t="s">
        <v>20</v>
      </c>
      <c r="D38" s="32" t="s">
        <v>72</v>
      </c>
      <c r="E38" s="33">
        <v>6851793</v>
      </c>
      <c r="F38" s="33"/>
      <c r="G38" s="34"/>
      <c r="H38" s="34"/>
      <c r="I38" s="33"/>
      <c r="J38" s="35"/>
      <c r="K38" s="35"/>
      <c r="L38" s="35"/>
      <c r="M38" s="35"/>
      <c r="N38" s="32"/>
      <c r="O38" s="32"/>
      <c r="P38" s="27"/>
      <c r="Q38" s="27"/>
      <c r="R38" s="27"/>
      <c r="S38" s="28"/>
      <c r="T38" s="29"/>
      <c r="U38" s="27"/>
      <c r="V38" s="27"/>
      <c r="W38" s="27"/>
      <c r="X38" s="27"/>
      <c r="Y38" s="27"/>
      <c r="Z38" s="27"/>
      <c r="AA38" s="27"/>
      <c r="AB38" s="27"/>
    </row>
    <row r="39" spans="1:28" x14ac:dyDescent="0.25">
      <c r="A39" s="32"/>
      <c r="B39" s="32" t="s">
        <v>80</v>
      </c>
      <c r="C39" s="32" t="s">
        <v>25</v>
      </c>
      <c r="D39" s="32" t="s">
        <v>81</v>
      </c>
      <c r="E39" s="33">
        <v>4155244.3000000003</v>
      </c>
      <c r="F39" s="33"/>
      <c r="G39" s="34"/>
      <c r="H39" s="34"/>
      <c r="I39" s="33"/>
      <c r="J39" s="35"/>
      <c r="K39" s="35"/>
      <c r="L39" s="35"/>
      <c r="M39" s="35"/>
      <c r="N39" s="32"/>
      <c r="O39" s="32"/>
      <c r="P39" s="27"/>
      <c r="Q39" s="27"/>
      <c r="R39" s="27"/>
      <c r="S39" s="28"/>
      <c r="T39" s="29"/>
      <c r="U39" s="27"/>
      <c r="V39" s="27"/>
      <c r="W39" s="27"/>
      <c r="X39" s="27"/>
      <c r="Y39" s="27"/>
      <c r="Z39" s="27"/>
      <c r="AA39" s="27"/>
      <c r="AB39" s="27"/>
    </row>
    <row r="40" spans="1:28" x14ac:dyDescent="0.25">
      <c r="A40" s="32"/>
      <c r="B40" s="32" t="s">
        <v>82</v>
      </c>
      <c r="C40" s="32" t="s">
        <v>20</v>
      </c>
      <c r="D40" s="32" t="s">
        <v>83</v>
      </c>
      <c r="E40" s="33">
        <v>438867</v>
      </c>
      <c r="F40" s="33"/>
      <c r="G40" s="34"/>
      <c r="H40" s="34"/>
      <c r="I40" s="33"/>
      <c r="J40" s="35"/>
      <c r="K40" s="35"/>
      <c r="L40" s="35"/>
      <c r="M40" s="35"/>
      <c r="N40" s="32"/>
      <c r="O40" s="32"/>
      <c r="P40" s="27"/>
      <c r="Q40" s="27"/>
      <c r="R40" s="27"/>
      <c r="S40" s="28"/>
      <c r="T40" s="29"/>
      <c r="U40" s="27"/>
      <c r="V40" s="27"/>
      <c r="W40" s="27"/>
      <c r="X40" s="27"/>
      <c r="Y40" s="27"/>
      <c r="Z40" s="27"/>
      <c r="AA40" s="27"/>
      <c r="AB40" s="27"/>
    </row>
    <row r="41" spans="1:28" x14ac:dyDescent="0.25">
      <c r="A41" s="32"/>
      <c r="B41" s="32" t="s">
        <v>84</v>
      </c>
      <c r="C41" s="32" t="s">
        <v>20</v>
      </c>
      <c r="D41" s="32" t="s">
        <v>85</v>
      </c>
      <c r="E41" s="33">
        <v>26913</v>
      </c>
      <c r="F41" s="33"/>
      <c r="G41" s="34"/>
      <c r="H41" s="34"/>
      <c r="I41" s="33"/>
      <c r="J41" s="35"/>
      <c r="K41" s="35"/>
      <c r="L41" s="35"/>
      <c r="M41" s="35"/>
      <c r="N41" s="32"/>
      <c r="O41" s="32"/>
      <c r="P41" s="27"/>
      <c r="Q41" s="27"/>
      <c r="R41" s="27"/>
      <c r="S41" s="28"/>
      <c r="T41" s="29"/>
      <c r="U41" s="27"/>
      <c r="V41" s="27"/>
      <c r="W41" s="27"/>
      <c r="X41" s="27"/>
      <c r="Y41" s="27"/>
      <c r="Z41" s="27"/>
      <c r="AA41" s="27"/>
      <c r="AB41" s="27"/>
    </row>
    <row r="42" spans="1:28" x14ac:dyDescent="0.25">
      <c r="A42" s="5"/>
      <c r="B42" s="5" t="s">
        <v>86</v>
      </c>
      <c r="C42" s="5" t="s">
        <v>87</v>
      </c>
      <c r="D42" s="5" t="s">
        <v>88</v>
      </c>
      <c r="E42" s="6">
        <v>306500</v>
      </c>
      <c r="F42" s="6">
        <v>306500</v>
      </c>
      <c r="G42" s="7" t="s">
        <v>22</v>
      </c>
      <c r="H42" s="10" t="s">
        <v>133</v>
      </c>
      <c r="I42" s="6"/>
      <c r="J42" s="17"/>
      <c r="K42" s="17"/>
      <c r="L42" s="17"/>
      <c r="M42" s="17"/>
      <c r="N42" s="5"/>
      <c r="O42" s="5"/>
      <c r="P42" s="27"/>
      <c r="Q42" s="27"/>
      <c r="R42" s="27"/>
      <c r="S42" s="28"/>
      <c r="T42" s="29"/>
      <c r="U42" s="27"/>
      <c r="V42" s="27"/>
      <c r="W42" s="27"/>
      <c r="X42" s="27"/>
      <c r="Y42" s="27"/>
      <c r="Z42" s="27"/>
      <c r="AA42" s="27"/>
      <c r="AB42" s="27"/>
    </row>
    <row r="43" spans="1:28" x14ac:dyDescent="0.25">
      <c r="A43" s="32"/>
      <c r="B43" s="32" t="s">
        <v>89</v>
      </c>
      <c r="C43" s="32" t="s">
        <v>20</v>
      </c>
      <c r="D43" s="32" t="s">
        <v>90</v>
      </c>
      <c r="E43" s="33">
        <v>1207500</v>
      </c>
      <c r="F43" s="32"/>
      <c r="G43" s="34"/>
      <c r="H43" s="34"/>
      <c r="I43" s="33"/>
      <c r="J43" s="35"/>
      <c r="K43" s="35"/>
      <c r="L43" s="35"/>
      <c r="M43" s="35"/>
      <c r="N43" s="32"/>
      <c r="O43" s="32"/>
      <c r="P43" s="27"/>
      <c r="Q43" s="27"/>
      <c r="R43" s="27"/>
      <c r="S43" s="28"/>
      <c r="T43" s="29"/>
      <c r="U43" s="27"/>
      <c r="V43" s="27"/>
      <c r="W43" s="27"/>
      <c r="X43" s="27"/>
      <c r="Y43" s="27"/>
      <c r="Z43" s="27"/>
      <c r="AA43" s="27"/>
      <c r="AB43" s="27"/>
    </row>
    <row r="44" spans="1:28" x14ac:dyDescent="0.25">
      <c r="A44" s="32"/>
      <c r="B44" s="32" t="s">
        <v>91</v>
      </c>
      <c r="C44" s="32" t="s">
        <v>20</v>
      </c>
      <c r="D44" s="32" t="s">
        <v>70</v>
      </c>
      <c r="E44" s="33">
        <v>425000</v>
      </c>
      <c r="F44" s="32"/>
      <c r="G44" s="34"/>
      <c r="H44" s="34"/>
      <c r="I44" s="33"/>
      <c r="J44" s="35"/>
      <c r="K44" s="35"/>
      <c r="L44" s="35"/>
      <c r="M44" s="35"/>
      <c r="N44" s="32"/>
      <c r="O44" s="32"/>
      <c r="P44" s="27"/>
      <c r="Q44" s="27"/>
      <c r="R44" s="27"/>
      <c r="S44" s="28"/>
      <c r="T44" s="29"/>
      <c r="U44" s="27"/>
      <c r="V44" s="27"/>
      <c r="W44" s="27"/>
      <c r="X44" s="27"/>
      <c r="Y44" s="27"/>
      <c r="Z44" s="27"/>
      <c r="AA44" s="27"/>
      <c r="AB44" s="27"/>
    </row>
    <row r="45" spans="1:28" x14ac:dyDescent="0.25">
      <c r="A45" s="32"/>
      <c r="B45" s="32" t="s">
        <v>92</v>
      </c>
      <c r="C45" s="32" t="s">
        <v>77</v>
      </c>
      <c r="D45" s="32" t="s">
        <v>70</v>
      </c>
      <c r="E45" s="33">
        <v>172000</v>
      </c>
      <c r="F45" s="32"/>
      <c r="G45" s="32"/>
      <c r="H45" s="32"/>
      <c r="I45" s="33"/>
      <c r="J45" s="35"/>
      <c r="K45" s="35"/>
      <c r="L45" s="35"/>
      <c r="M45" s="35"/>
      <c r="N45" s="32"/>
      <c r="O45" s="32"/>
      <c r="P45" s="27"/>
      <c r="Q45" s="27"/>
      <c r="R45" s="27"/>
      <c r="S45" s="28"/>
      <c r="T45" s="29"/>
      <c r="U45" s="27"/>
      <c r="V45" s="27"/>
      <c r="W45" s="27"/>
      <c r="X45" s="27"/>
      <c r="Y45" s="27"/>
      <c r="Z45" s="27"/>
      <c r="AA45" s="27"/>
      <c r="AB45" s="27"/>
    </row>
    <row r="46" spans="1:28" x14ac:dyDescent="0.25">
      <c r="A46" s="32"/>
      <c r="B46" s="32" t="s">
        <v>93</v>
      </c>
      <c r="C46" s="32" t="s">
        <v>87</v>
      </c>
      <c r="D46" s="32" t="s">
        <v>94</v>
      </c>
      <c r="E46" s="33">
        <v>50000</v>
      </c>
      <c r="F46" s="32"/>
      <c r="G46" s="32"/>
      <c r="H46" s="32"/>
      <c r="I46" s="33"/>
      <c r="J46" s="33"/>
      <c r="K46" s="32"/>
      <c r="L46" s="32"/>
      <c r="M46" s="32"/>
      <c r="N46" s="32"/>
      <c r="O46" s="32"/>
      <c r="P46" s="27"/>
      <c r="Q46" s="27"/>
      <c r="R46" s="27"/>
      <c r="S46" s="28"/>
      <c r="T46" s="29"/>
      <c r="U46" s="27"/>
      <c r="V46" s="27"/>
      <c r="W46" s="27"/>
      <c r="X46" s="27"/>
      <c r="Y46" s="27"/>
      <c r="Z46" s="27"/>
      <c r="AA46" s="27"/>
      <c r="AB46" s="27"/>
    </row>
    <row r="47" spans="1:28" x14ac:dyDescent="0.25">
      <c r="A47" s="11"/>
      <c r="B47" s="11"/>
      <c r="C47" s="11"/>
      <c r="D47" s="4" t="s">
        <v>95</v>
      </c>
      <c r="E47" s="12">
        <f>SUM(E2:E46)</f>
        <v>100962865.3091</v>
      </c>
      <c r="F47" s="13">
        <f>SUM(F3:F46)</f>
        <v>32106500</v>
      </c>
      <c r="G47" s="14"/>
      <c r="H47" s="14"/>
      <c r="I47" s="13"/>
      <c r="J47" s="15"/>
      <c r="K47" s="11"/>
      <c r="L47" s="11"/>
      <c r="M47" s="11"/>
      <c r="N47" s="11"/>
      <c r="O47" s="11"/>
      <c r="P47" s="27"/>
      <c r="Q47" s="27"/>
      <c r="R47" s="27"/>
      <c r="S47" s="28"/>
      <c r="T47" s="29"/>
      <c r="U47" s="27"/>
      <c r="V47" s="27"/>
      <c r="W47" s="27"/>
      <c r="X47" s="27"/>
      <c r="Y47" s="27"/>
      <c r="Z47" s="27"/>
      <c r="AA47" s="27"/>
      <c r="AB47" s="27"/>
    </row>
    <row r="48" spans="1:28" x14ac:dyDescent="0.25">
      <c r="A48" s="11"/>
      <c r="B48" s="11"/>
      <c r="C48" s="11"/>
      <c r="D48" s="4" t="s">
        <v>96</v>
      </c>
      <c r="E48" s="14"/>
      <c r="F48" s="14"/>
      <c r="G48" s="14"/>
      <c r="H48" s="14"/>
      <c r="I48" s="12">
        <f>SUM(F47-I46)</f>
        <v>32106500</v>
      </c>
      <c r="J48" s="6"/>
      <c r="K48" s="11"/>
      <c r="L48" s="11"/>
      <c r="M48" s="11"/>
      <c r="N48" s="11"/>
      <c r="O48" s="11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2:2" x14ac:dyDescent="0.25">
      <c r="B50" s="78" t="s">
        <v>140</v>
      </c>
    </row>
    <row r="51" spans="2:2" x14ac:dyDescent="0.25">
      <c r="B51" s="22" t="s">
        <v>141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H31" sqref="H31"/>
    </sheetView>
  </sheetViews>
  <sheetFormatPr defaultRowHeight="15" x14ac:dyDescent="0.25"/>
  <cols>
    <col min="2" max="2" width="46.85546875" customWidth="1"/>
    <col min="3" max="3" width="2.5703125" hidden="1" customWidth="1"/>
    <col min="4" max="4" width="25.5703125" customWidth="1"/>
    <col min="5" max="5" width="14.28515625" customWidth="1"/>
    <col min="6" max="6" width="18.28515625" customWidth="1"/>
    <col min="7" max="7" width="15.7109375" customWidth="1"/>
    <col min="8" max="8" width="33.7109375" customWidth="1"/>
    <col min="12" max="12" width="12.28515625" customWidth="1"/>
    <col min="14" max="14" width="28.85546875" customWidth="1"/>
    <col min="17" max="17" width="8.85546875" customWidth="1"/>
  </cols>
  <sheetData>
    <row r="1" spans="1:18" x14ac:dyDescent="0.25">
      <c r="A1" s="10" t="s">
        <v>128</v>
      </c>
      <c r="B1" s="10"/>
      <c r="C1" s="10"/>
      <c r="D1" s="45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ht="75" x14ac:dyDescent="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7</v>
      </c>
      <c r="H2" s="55" t="s">
        <v>144</v>
      </c>
      <c r="I2" s="55" t="s">
        <v>8</v>
      </c>
      <c r="J2" s="55" t="s">
        <v>9</v>
      </c>
      <c r="K2" s="55" t="s">
        <v>129</v>
      </c>
      <c r="L2" s="55" t="s">
        <v>10</v>
      </c>
      <c r="M2" s="55" t="s">
        <v>12</v>
      </c>
      <c r="N2" s="55" t="s">
        <v>13</v>
      </c>
      <c r="O2" s="16"/>
    </row>
    <row r="3" spans="1:18" x14ac:dyDescent="0.25">
      <c r="A3" s="55"/>
      <c r="B3" s="55"/>
      <c r="C3" s="55"/>
      <c r="D3" s="55"/>
      <c r="E3" s="55"/>
      <c r="F3" s="56">
        <v>1533954</v>
      </c>
      <c r="G3" s="55"/>
      <c r="H3" s="55"/>
      <c r="I3" s="57"/>
      <c r="J3" s="57"/>
      <c r="K3" s="57"/>
      <c r="L3" s="57"/>
      <c r="M3" s="57"/>
      <c r="N3" s="55"/>
    </row>
    <row r="4" spans="1:18" x14ac:dyDescent="0.25">
      <c r="A4" s="10"/>
      <c r="B4" s="10" t="s">
        <v>19</v>
      </c>
      <c r="C4" s="10"/>
      <c r="D4" s="10" t="s">
        <v>21</v>
      </c>
      <c r="E4" s="58">
        <v>265904.59080000001</v>
      </c>
      <c r="F4" s="59">
        <v>265905</v>
      </c>
      <c r="G4" s="60"/>
      <c r="H4" s="60"/>
      <c r="I4" s="61"/>
      <c r="J4" s="61"/>
      <c r="K4" s="61"/>
      <c r="L4" s="61"/>
      <c r="M4" s="61"/>
      <c r="N4" s="62"/>
      <c r="O4" s="27"/>
      <c r="P4" s="27"/>
      <c r="Q4" s="27"/>
      <c r="R4" s="27"/>
    </row>
    <row r="5" spans="1:18" s="31" customFormat="1" x14ac:dyDescent="0.25">
      <c r="A5" s="53" t="s">
        <v>131</v>
      </c>
      <c r="B5" s="53" t="s">
        <v>97</v>
      </c>
      <c r="C5" s="53"/>
      <c r="D5" s="53" t="s">
        <v>88</v>
      </c>
      <c r="E5" s="70">
        <v>67518</v>
      </c>
      <c r="F5" s="71">
        <v>67518</v>
      </c>
      <c r="G5" s="72">
        <v>55065.31</v>
      </c>
      <c r="H5" s="53" t="s">
        <v>133</v>
      </c>
      <c r="I5" s="73">
        <v>42297</v>
      </c>
      <c r="J5" s="73">
        <v>42310</v>
      </c>
      <c r="K5" s="73"/>
      <c r="L5" s="73">
        <v>42347</v>
      </c>
      <c r="M5" s="73">
        <v>42397</v>
      </c>
      <c r="N5" s="48" t="s">
        <v>142</v>
      </c>
      <c r="O5" s="27"/>
      <c r="P5" s="28"/>
      <c r="Q5" s="29"/>
      <c r="R5" s="27"/>
    </row>
    <row r="6" spans="1:18" s="22" customFormat="1" x14ac:dyDescent="0.25">
      <c r="A6" s="45" t="s">
        <v>136</v>
      </c>
      <c r="B6" s="45" t="s">
        <v>29</v>
      </c>
      <c r="C6" s="45"/>
      <c r="D6" s="45" t="s">
        <v>31</v>
      </c>
      <c r="E6" s="67">
        <v>135000</v>
      </c>
      <c r="F6" s="68">
        <v>135000</v>
      </c>
      <c r="G6" s="69">
        <v>71284.75</v>
      </c>
      <c r="H6" s="45" t="s">
        <v>133</v>
      </c>
      <c r="I6" s="46">
        <v>42412</v>
      </c>
      <c r="J6" s="46">
        <v>42437</v>
      </c>
      <c r="K6" s="46"/>
      <c r="L6" s="46"/>
      <c r="M6" s="46"/>
      <c r="N6" s="19" t="s">
        <v>143</v>
      </c>
      <c r="O6" s="44"/>
      <c r="P6" s="28"/>
      <c r="Q6" s="27"/>
      <c r="R6" s="27"/>
    </row>
    <row r="7" spans="1:18" x14ac:dyDescent="0.25">
      <c r="A7" s="10"/>
      <c r="B7" s="10" t="s">
        <v>32</v>
      </c>
      <c r="C7" s="10"/>
      <c r="D7" s="10" t="s">
        <v>33</v>
      </c>
      <c r="E7" s="58">
        <v>372143.88</v>
      </c>
      <c r="F7" s="59">
        <v>372144</v>
      </c>
      <c r="G7" s="60"/>
      <c r="H7" s="10" t="s">
        <v>133</v>
      </c>
      <c r="I7" s="61"/>
      <c r="J7" s="61"/>
      <c r="K7" s="61"/>
      <c r="L7" s="61"/>
      <c r="M7" s="61"/>
      <c r="N7" s="62"/>
      <c r="O7" s="27"/>
      <c r="P7" s="28"/>
      <c r="Q7" s="27"/>
      <c r="R7" s="27"/>
    </row>
    <row r="8" spans="1:18" x14ac:dyDescent="0.25">
      <c r="A8" s="10"/>
      <c r="B8" s="10" t="s">
        <v>98</v>
      </c>
      <c r="C8" s="10"/>
      <c r="D8" s="10" t="s">
        <v>70</v>
      </c>
      <c r="E8" s="58">
        <v>100000</v>
      </c>
      <c r="F8" s="59">
        <v>100000</v>
      </c>
      <c r="G8" s="60"/>
      <c r="H8" s="10" t="s">
        <v>133</v>
      </c>
      <c r="I8" s="61"/>
      <c r="J8" s="61"/>
      <c r="K8" s="61"/>
      <c r="L8" s="61"/>
      <c r="M8" s="61"/>
      <c r="N8" s="62"/>
      <c r="O8" s="27"/>
      <c r="P8" s="28"/>
      <c r="Q8" s="27"/>
      <c r="R8" s="27"/>
    </row>
    <row r="9" spans="1:18" x14ac:dyDescent="0.25">
      <c r="A9" s="47"/>
      <c r="B9" s="47" t="s">
        <v>38</v>
      </c>
      <c r="C9" s="47"/>
      <c r="D9" s="47" t="s">
        <v>99</v>
      </c>
      <c r="E9" s="63">
        <v>139509.18</v>
      </c>
      <c r="F9" s="64"/>
      <c r="G9" s="65"/>
      <c r="H9" s="65"/>
      <c r="I9" s="66"/>
      <c r="J9" s="66"/>
      <c r="K9" s="66"/>
      <c r="L9" s="66"/>
      <c r="M9" s="66"/>
      <c r="N9" s="47"/>
      <c r="O9" s="27"/>
      <c r="P9" s="28"/>
      <c r="Q9" s="27"/>
      <c r="R9" s="27"/>
    </row>
    <row r="10" spans="1:18" x14ac:dyDescent="0.25">
      <c r="A10" s="47"/>
      <c r="B10" s="47" t="s">
        <v>40</v>
      </c>
      <c r="C10" s="47"/>
      <c r="D10" s="47" t="s">
        <v>41</v>
      </c>
      <c r="E10" s="63">
        <v>9200</v>
      </c>
      <c r="F10" s="64"/>
      <c r="G10" s="65"/>
      <c r="H10" s="65"/>
      <c r="I10" s="66"/>
      <c r="J10" s="66"/>
      <c r="K10" s="66"/>
      <c r="L10" s="66"/>
      <c r="M10" s="66"/>
      <c r="N10" s="47"/>
      <c r="O10" s="27"/>
      <c r="P10" s="28"/>
      <c r="Q10" s="27"/>
      <c r="R10" s="27"/>
    </row>
    <row r="11" spans="1:18" x14ac:dyDescent="0.25">
      <c r="A11" s="47"/>
      <c r="B11" s="47" t="s">
        <v>42</v>
      </c>
      <c r="C11" s="47"/>
      <c r="D11" s="47" t="s">
        <v>43</v>
      </c>
      <c r="E11" s="63">
        <v>59204.089899999999</v>
      </c>
      <c r="F11" s="64"/>
      <c r="G11" s="65"/>
      <c r="H11" s="65"/>
      <c r="I11" s="66"/>
      <c r="J11" s="66"/>
      <c r="K11" s="66"/>
      <c r="L11" s="66"/>
      <c r="M11" s="66"/>
      <c r="N11" s="47"/>
      <c r="O11" s="27"/>
      <c r="P11" s="28"/>
      <c r="Q11" s="27"/>
      <c r="R11" s="27"/>
    </row>
    <row r="12" spans="1:18" x14ac:dyDescent="0.25">
      <c r="A12" s="10"/>
      <c r="B12" s="10" t="s">
        <v>49</v>
      </c>
      <c r="C12" s="10"/>
      <c r="D12" s="10" t="s">
        <v>100</v>
      </c>
      <c r="E12" s="58">
        <v>46164.999999999993</v>
      </c>
      <c r="F12" s="59">
        <v>46165</v>
      </c>
      <c r="G12" s="60"/>
      <c r="H12" s="10" t="s">
        <v>133</v>
      </c>
      <c r="I12" s="61"/>
      <c r="J12" s="61"/>
      <c r="K12" s="61"/>
      <c r="L12" s="61"/>
      <c r="M12" s="61"/>
      <c r="N12" s="62"/>
      <c r="O12" s="27"/>
      <c r="P12" s="28"/>
      <c r="Q12" s="27"/>
      <c r="R12" s="27"/>
    </row>
    <row r="13" spans="1:18" x14ac:dyDescent="0.25">
      <c r="A13" s="10"/>
      <c r="B13" s="10" t="s">
        <v>51</v>
      </c>
      <c r="C13" s="10"/>
      <c r="D13" s="10" t="s">
        <v>70</v>
      </c>
      <c r="E13" s="58">
        <v>127500</v>
      </c>
      <c r="F13" s="59">
        <v>32000</v>
      </c>
      <c r="G13" s="60"/>
      <c r="H13" s="10" t="s">
        <v>133</v>
      </c>
      <c r="I13" s="61"/>
      <c r="J13" s="61"/>
      <c r="K13" s="61"/>
      <c r="L13" s="61"/>
      <c r="M13" s="61"/>
      <c r="N13" s="62"/>
      <c r="O13" s="27"/>
      <c r="P13" s="28"/>
      <c r="Q13" s="27"/>
      <c r="R13" s="27"/>
    </row>
    <row r="14" spans="1:18" x14ac:dyDescent="0.25">
      <c r="A14" s="47"/>
      <c r="B14" s="47" t="s">
        <v>101</v>
      </c>
      <c r="C14" s="47"/>
      <c r="D14" s="47" t="s">
        <v>102</v>
      </c>
      <c r="E14" s="63">
        <v>14975</v>
      </c>
      <c r="F14" s="64"/>
      <c r="G14" s="65"/>
      <c r="H14" s="65"/>
      <c r="I14" s="66"/>
      <c r="J14" s="66"/>
      <c r="K14" s="66"/>
      <c r="L14" s="66"/>
      <c r="M14" s="66"/>
      <c r="N14" s="47"/>
      <c r="O14" s="27"/>
      <c r="P14" s="28"/>
      <c r="Q14" s="27"/>
      <c r="R14" s="27"/>
    </row>
    <row r="15" spans="1:18" x14ac:dyDescent="0.25">
      <c r="A15" s="47"/>
      <c r="B15" s="47" t="s">
        <v>103</v>
      </c>
      <c r="C15" s="47"/>
      <c r="D15" s="47" t="s">
        <v>94</v>
      </c>
      <c r="E15" s="63">
        <v>225000</v>
      </c>
      <c r="F15" s="64"/>
      <c r="G15" s="65"/>
      <c r="H15" s="65"/>
      <c r="I15" s="66"/>
      <c r="J15" s="66"/>
      <c r="K15" s="66"/>
      <c r="L15" s="66"/>
      <c r="M15" s="66"/>
      <c r="N15" s="47"/>
      <c r="O15" s="27"/>
      <c r="P15" s="28"/>
      <c r="Q15" s="27"/>
      <c r="R15" s="27"/>
    </row>
    <row r="16" spans="1:18" x14ac:dyDescent="0.25">
      <c r="A16" s="47"/>
      <c r="B16" s="47" t="s">
        <v>55</v>
      </c>
      <c r="C16" s="47"/>
      <c r="D16" s="47" t="s">
        <v>56</v>
      </c>
      <c r="E16" s="63">
        <v>152280.90000000002</v>
      </c>
      <c r="F16" s="64"/>
      <c r="G16" s="65"/>
      <c r="H16" s="65"/>
      <c r="I16" s="66"/>
      <c r="J16" s="66"/>
      <c r="K16" s="66"/>
      <c r="L16" s="66"/>
      <c r="M16" s="66"/>
      <c r="N16" s="47"/>
      <c r="O16" s="27"/>
      <c r="P16" s="28"/>
      <c r="Q16" s="27"/>
      <c r="R16" s="27"/>
    </row>
    <row r="17" spans="1:18" x14ac:dyDescent="0.25">
      <c r="A17" s="10"/>
      <c r="B17" s="10" t="s">
        <v>104</v>
      </c>
      <c r="C17" s="10"/>
      <c r="D17" s="10" t="s">
        <v>70</v>
      </c>
      <c r="E17" s="58">
        <v>51300</v>
      </c>
      <c r="F17" s="59">
        <v>51300</v>
      </c>
      <c r="G17" s="60"/>
      <c r="H17" s="10" t="s">
        <v>133</v>
      </c>
      <c r="I17" s="61"/>
      <c r="J17" s="61"/>
      <c r="K17" s="61"/>
      <c r="L17" s="61"/>
      <c r="M17" s="61"/>
      <c r="N17" s="62"/>
      <c r="O17" s="27"/>
      <c r="P17" s="28"/>
      <c r="Q17" s="27"/>
      <c r="R17" s="27"/>
    </row>
    <row r="18" spans="1:18" x14ac:dyDescent="0.25">
      <c r="A18" s="10"/>
      <c r="B18" s="10" t="s">
        <v>105</v>
      </c>
      <c r="C18" s="10"/>
      <c r="D18" s="10" t="s">
        <v>74</v>
      </c>
      <c r="E18" s="58">
        <v>342300</v>
      </c>
      <c r="F18" s="59">
        <v>342300</v>
      </c>
      <c r="G18" s="60"/>
      <c r="H18" s="10" t="s">
        <v>133</v>
      </c>
      <c r="I18" s="61"/>
      <c r="J18" s="61"/>
      <c r="K18" s="61"/>
      <c r="L18" s="61"/>
      <c r="M18" s="61"/>
      <c r="N18" s="62"/>
      <c r="O18" s="27"/>
      <c r="P18" s="28"/>
      <c r="Q18" s="27"/>
      <c r="R18" s="27"/>
    </row>
    <row r="19" spans="1:18" s="38" customFormat="1" x14ac:dyDescent="0.25">
      <c r="A19" s="53" t="s">
        <v>134</v>
      </c>
      <c r="B19" s="53" t="s">
        <v>57</v>
      </c>
      <c r="C19" s="53"/>
      <c r="D19" s="53" t="s">
        <v>37</v>
      </c>
      <c r="E19" s="70">
        <v>33910</v>
      </c>
      <c r="F19" s="71">
        <v>33910</v>
      </c>
      <c r="G19" s="72"/>
      <c r="H19" s="53" t="s">
        <v>133</v>
      </c>
      <c r="I19" s="73">
        <v>33910</v>
      </c>
      <c r="J19" s="51">
        <v>42326</v>
      </c>
      <c r="K19" s="51">
        <v>42383</v>
      </c>
      <c r="L19" s="73">
        <v>42391</v>
      </c>
      <c r="M19" s="73">
        <v>42451</v>
      </c>
      <c r="N19" s="48" t="s">
        <v>142</v>
      </c>
      <c r="O19" s="27"/>
      <c r="P19" s="28"/>
      <c r="Q19" s="27"/>
      <c r="R19" s="27"/>
    </row>
    <row r="20" spans="1:18" x14ac:dyDescent="0.25">
      <c r="A20" s="10"/>
      <c r="B20" s="10" t="s">
        <v>60</v>
      </c>
      <c r="C20" s="10"/>
      <c r="D20" s="10" t="s">
        <v>61</v>
      </c>
      <c r="E20" s="58">
        <v>123077</v>
      </c>
      <c r="F20" s="59"/>
      <c r="G20" s="60"/>
      <c r="H20" s="60"/>
      <c r="I20" s="61"/>
      <c r="J20" s="61"/>
      <c r="K20" s="61"/>
      <c r="L20" s="61"/>
      <c r="M20" s="61"/>
      <c r="N20" s="62"/>
      <c r="O20" s="27"/>
      <c r="P20" s="28"/>
      <c r="Q20" s="27"/>
      <c r="R20" s="27"/>
    </row>
    <row r="21" spans="1:18" x14ac:dyDescent="0.25">
      <c r="A21" s="45" t="s">
        <v>139</v>
      </c>
      <c r="B21" s="45" t="s">
        <v>62</v>
      </c>
      <c r="C21" s="45"/>
      <c r="D21" s="45" t="s">
        <v>31</v>
      </c>
      <c r="E21" s="67">
        <v>239195</v>
      </c>
      <c r="F21" s="68">
        <v>87712</v>
      </c>
      <c r="G21" s="69">
        <v>141741.04999999999</v>
      </c>
      <c r="H21" s="45" t="s">
        <v>133</v>
      </c>
      <c r="I21" s="46">
        <v>42423</v>
      </c>
      <c r="J21" s="46">
        <v>42436</v>
      </c>
      <c r="K21" s="46"/>
      <c r="L21" s="46"/>
      <c r="M21" s="46"/>
      <c r="N21" s="19" t="s">
        <v>143</v>
      </c>
      <c r="O21" s="27"/>
      <c r="P21" s="28"/>
      <c r="Q21" s="27"/>
      <c r="R21" s="27"/>
    </row>
    <row r="22" spans="1:18" x14ac:dyDescent="0.25">
      <c r="A22" s="10"/>
      <c r="B22" s="10" t="s">
        <v>64</v>
      </c>
      <c r="C22" s="10"/>
      <c r="D22" s="10" t="s">
        <v>56</v>
      </c>
      <c r="E22" s="58">
        <v>17038.080000000002</v>
      </c>
      <c r="F22" s="59"/>
      <c r="G22" s="60"/>
      <c r="H22" s="60"/>
      <c r="I22" s="61"/>
      <c r="J22" s="61"/>
      <c r="K22" s="61"/>
      <c r="L22" s="61"/>
      <c r="M22" s="61"/>
      <c r="N22" s="62"/>
      <c r="O22" s="27"/>
      <c r="P22" s="28"/>
      <c r="Q22" s="27"/>
      <c r="R22" s="27"/>
    </row>
    <row r="23" spans="1:18" x14ac:dyDescent="0.25">
      <c r="A23" s="10"/>
      <c r="B23" s="10" t="s">
        <v>65</v>
      </c>
      <c r="C23" s="10"/>
      <c r="D23" s="10" t="s">
        <v>52</v>
      </c>
      <c r="E23" s="58">
        <v>66015</v>
      </c>
      <c r="F23" s="59"/>
      <c r="G23" s="60"/>
      <c r="H23" s="60"/>
      <c r="I23" s="61"/>
      <c r="J23" s="61"/>
      <c r="K23" s="61"/>
      <c r="L23" s="61"/>
      <c r="M23" s="61"/>
      <c r="N23" s="62"/>
      <c r="O23" s="27"/>
      <c r="P23" s="28"/>
      <c r="Q23" s="27"/>
      <c r="R23" s="27"/>
    </row>
    <row r="24" spans="1:18" x14ac:dyDescent="0.25">
      <c r="A24" s="10"/>
      <c r="B24" s="10" t="s">
        <v>66</v>
      </c>
      <c r="C24" s="10"/>
      <c r="D24" s="10" t="s">
        <v>52</v>
      </c>
      <c r="E24" s="58">
        <v>5240.34</v>
      </c>
      <c r="F24" s="59"/>
      <c r="G24" s="60"/>
      <c r="H24" s="60"/>
      <c r="I24" s="61"/>
      <c r="J24" s="61"/>
      <c r="K24" s="61"/>
      <c r="L24" s="61"/>
      <c r="M24" s="61"/>
      <c r="N24" s="62"/>
      <c r="O24" s="27"/>
      <c r="P24" s="28"/>
      <c r="Q24" s="27"/>
      <c r="R24" s="27"/>
    </row>
    <row r="25" spans="1:18" x14ac:dyDescent="0.25">
      <c r="A25" s="10"/>
      <c r="B25" s="10" t="s">
        <v>84</v>
      </c>
      <c r="C25" s="10"/>
      <c r="D25" s="10" t="s">
        <v>85</v>
      </c>
      <c r="E25" s="58">
        <v>5000</v>
      </c>
      <c r="F25" s="59"/>
      <c r="G25" s="60"/>
      <c r="H25" s="60"/>
      <c r="I25" s="61"/>
      <c r="J25" s="61"/>
      <c r="K25" s="61"/>
      <c r="L25" s="61"/>
      <c r="M25" s="61"/>
      <c r="N25" s="62"/>
      <c r="O25" s="27"/>
      <c r="P25" s="28"/>
      <c r="Q25" s="27"/>
      <c r="R25" s="27"/>
    </row>
    <row r="26" spans="1:18" x14ac:dyDescent="0.25">
      <c r="A26" s="10"/>
      <c r="B26" s="10" t="s">
        <v>89</v>
      </c>
      <c r="C26" s="10"/>
      <c r="D26" s="10" t="s">
        <v>90</v>
      </c>
      <c r="E26" s="58">
        <v>87500</v>
      </c>
      <c r="F26" s="59"/>
      <c r="G26" s="60"/>
      <c r="H26" s="60"/>
      <c r="I26" s="61"/>
      <c r="J26" s="61"/>
      <c r="K26" s="61"/>
      <c r="L26" s="61"/>
      <c r="M26" s="61"/>
      <c r="N26" s="62"/>
      <c r="O26" s="27"/>
      <c r="P26" s="28"/>
      <c r="Q26" s="27"/>
      <c r="R26" s="27"/>
    </row>
    <row r="27" spans="1:18" x14ac:dyDescent="0.25">
      <c r="A27" s="10"/>
      <c r="B27" s="10"/>
      <c r="C27" s="10"/>
      <c r="D27" s="10"/>
      <c r="E27" s="10"/>
      <c r="F27" s="59"/>
      <c r="G27" s="10"/>
      <c r="H27" s="10"/>
      <c r="I27" s="61"/>
      <c r="J27" s="61"/>
      <c r="K27" s="61"/>
      <c r="L27" s="61"/>
      <c r="M27" s="61"/>
      <c r="N27" s="62"/>
      <c r="O27" s="27"/>
      <c r="P27" s="27"/>
      <c r="Q27" s="27"/>
      <c r="R27" s="27"/>
    </row>
    <row r="28" spans="1:18" x14ac:dyDescent="0.25">
      <c r="A28" s="10"/>
      <c r="B28" s="10"/>
      <c r="C28" s="10"/>
      <c r="D28" s="10"/>
      <c r="E28" s="58">
        <f>SUM(E4:E27)</f>
        <v>2684976.0606999998</v>
      </c>
      <c r="F28" s="59">
        <f>SUM(F4:F27)</f>
        <v>1533954</v>
      </c>
      <c r="G28" s="10"/>
      <c r="H28" s="10"/>
      <c r="I28" s="10"/>
      <c r="J28" s="10"/>
      <c r="K28" s="10"/>
      <c r="L28" s="10"/>
      <c r="M28" s="10"/>
      <c r="N28" s="62"/>
      <c r="O28" s="27"/>
      <c r="P28" s="27"/>
      <c r="Q28" s="27"/>
      <c r="R28" s="2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28" sqref="D28"/>
    </sheetView>
  </sheetViews>
  <sheetFormatPr defaultRowHeight="15" x14ac:dyDescent="0.25"/>
  <cols>
    <col min="2" max="2" width="40.85546875" bestFit="1" customWidth="1"/>
    <col min="4" max="5" width="17.5703125" customWidth="1"/>
    <col min="6" max="6" width="13" customWidth="1"/>
    <col min="7" max="7" width="11.85546875" customWidth="1"/>
    <col min="12" max="12" width="18.42578125" customWidth="1"/>
  </cols>
  <sheetData>
    <row r="1" spans="1:17" x14ac:dyDescent="0.25">
      <c r="A1" s="74" t="s">
        <v>106</v>
      </c>
      <c r="B1" s="75" t="s">
        <v>107</v>
      </c>
      <c r="C1" s="10"/>
      <c r="D1" s="10"/>
      <c r="E1" s="10"/>
      <c r="F1" s="62"/>
      <c r="G1" s="10"/>
      <c r="H1" s="10"/>
      <c r="I1" s="10"/>
      <c r="J1" s="10"/>
      <c r="K1" s="10"/>
      <c r="L1" s="10"/>
    </row>
    <row r="2" spans="1:17" ht="75" x14ac:dyDescent="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7</v>
      </c>
      <c r="H2" s="55" t="s">
        <v>8</v>
      </c>
      <c r="I2" s="55" t="s">
        <v>9</v>
      </c>
      <c r="J2" s="55" t="s">
        <v>10</v>
      </c>
      <c r="K2" s="55" t="s">
        <v>12</v>
      </c>
      <c r="L2" s="55" t="s">
        <v>13</v>
      </c>
    </row>
    <row r="3" spans="1:17" x14ac:dyDescent="0.25">
      <c r="A3" s="10"/>
      <c r="B3" s="10" t="s">
        <v>108</v>
      </c>
      <c r="C3" s="10" t="s">
        <v>109</v>
      </c>
      <c r="D3" s="10" t="s">
        <v>110</v>
      </c>
      <c r="E3" s="58">
        <v>160500</v>
      </c>
      <c r="F3" s="76"/>
      <c r="G3" s="10"/>
      <c r="H3" s="10"/>
      <c r="I3" s="10"/>
      <c r="J3" s="10"/>
      <c r="K3" s="77"/>
      <c r="L3" s="10"/>
      <c r="P3" s="24"/>
      <c r="Q3" s="26"/>
    </row>
    <row r="4" spans="1:17" x14ac:dyDescent="0.25">
      <c r="A4" s="10"/>
      <c r="B4" s="10" t="s">
        <v>111</v>
      </c>
      <c r="C4" s="10" t="s">
        <v>112</v>
      </c>
      <c r="D4" s="10" t="s">
        <v>72</v>
      </c>
      <c r="E4" s="58">
        <v>46500</v>
      </c>
      <c r="F4" s="76"/>
      <c r="G4" s="10"/>
      <c r="H4" s="10"/>
      <c r="I4" s="10"/>
      <c r="J4" s="10"/>
      <c r="K4" s="10"/>
      <c r="L4" s="10"/>
      <c r="P4" s="24"/>
      <c r="Q4" s="26"/>
    </row>
    <row r="5" spans="1:17" x14ac:dyDescent="0.25">
      <c r="A5" s="10"/>
      <c r="B5" s="10" t="s">
        <v>113</v>
      </c>
      <c r="C5" s="10" t="s">
        <v>25</v>
      </c>
      <c r="D5" s="10" t="s">
        <v>114</v>
      </c>
      <c r="E5" s="58">
        <v>4963899.75</v>
      </c>
      <c r="F5" s="76"/>
      <c r="G5" s="10"/>
      <c r="H5" s="10"/>
      <c r="I5" s="10"/>
      <c r="J5" s="10"/>
      <c r="K5" s="10"/>
      <c r="L5" s="10"/>
      <c r="P5" s="24"/>
      <c r="Q5" s="26"/>
    </row>
    <row r="6" spans="1:17" x14ac:dyDescent="0.25">
      <c r="A6" s="10"/>
      <c r="B6" s="10" t="s">
        <v>115</v>
      </c>
      <c r="C6" s="10" t="s">
        <v>116</v>
      </c>
      <c r="D6" s="10" t="s">
        <v>74</v>
      </c>
      <c r="E6" s="58">
        <v>1452828</v>
      </c>
      <c r="F6" s="76"/>
      <c r="G6" s="10"/>
      <c r="H6" s="10"/>
      <c r="I6" s="10"/>
      <c r="J6" s="10"/>
      <c r="K6" s="10"/>
      <c r="L6" s="10"/>
      <c r="P6" s="24"/>
      <c r="Q6" s="26"/>
    </row>
    <row r="7" spans="1:17" x14ac:dyDescent="0.25">
      <c r="A7" s="10"/>
      <c r="B7" s="10" t="s">
        <v>117</v>
      </c>
      <c r="C7" s="10" t="s">
        <v>30</v>
      </c>
      <c r="D7" s="10" t="s">
        <v>35</v>
      </c>
      <c r="E7" s="58">
        <v>738750</v>
      </c>
      <c r="F7" s="76"/>
      <c r="G7" s="10"/>
      <c r="H7" s="10"/>
      <c r="I7" s="10"/>
      <c r="J7" s="10"/>
      <c r="K7" s="10"/>
      <c r="L7" s="10"/>
      <c r="P7" s="24"/>
      <c r="Q7" s="26"/>
    </row>
    <row r="8" spans="1:17" x14ac:dyDescent="0.25">
      <c r="A8" s="10"/>
      <c r="B8" s="10" t="s">
        <v>118</v>
      </c>
      <c r="C8" s="10" t="s">
        <v>30</v>
      </c>
      <c r="D8" s="10" t="s">
        <v>31</v>
      </c>
      <c r="E8" s="58">
        <v>675000</v>
      </c>
      <c r="F8" s="76"/>
      <c r="G8" s="10"/>
      <c r="H8" s="10"/>
      <c r="I8" s="10"/>
      <c r="J8" s="10"/>
      <c r="K8" s="10"/>
      <c r="L8" s="10"/>
      <c r="P8" s="24"/>
      <c r="Q8" s="26"/>
    </row>
    <row r="9" spans="1:17" x14ac:dyDescent="0.25">
      <c r="A9" s="10"/>
      <c r="B9" s="10" t="s">
        <v>119</v>
      </c>
      <c r="C9" s="10" t="s">
        <v>112</v>
      </c>
      <c r="D9" s="10" t="s">
        <v>70</v>
      </c>
      <c r="E9" s="58">
        <v>53662</v>
      </c>
      <c r="F9" s="76"/>
      <c r="G9" s="10"/>
      <c r="H9" s="10"/>
      <c r="I9" s="10"/>
      <c r="J9" s="10"/>
      <c r="K9" s="10"/>
      <c r="L9" s="10"/>
      <c r="P9" s="24"/>
      <c r="Q9" s="26"/>
    </row>
    <row r="10" spans="1:17" x14ac:dyDescent="0.25">
      <c r="A10" s="10"/>
      <c r="B10" s="10" t="s">
        <v>120</v>
      </c>
      <c r="C10" s="10" t="s">
        <v>121</v>
      </c>
      <c r="D10" s="10" t="s">
        <v>122</v>
      </c>
      <c r="E10" s="58">
        <v>741000</v>
      </c>
      <c r="F10" s="76"/>
      <c r="G10" s="10"/>
      <c r="H10" s="10"/>
      <c r="I10" s="10"/>
      <c r="J10" s="10"/>
      <c r="K10" s="10"/>
      <c r="L10" s="10"/>
      <c r="P10" s="24"/>
      <c r="Q10" s="26"/>
    </row>
    <row r="11" spans="1:17" x14ac:dyDescent="0.25">
      <c r="A11" s="10"/>
      <c r="B11" s="10" t="s">
        <v>123</v>
      </c>
      <c r="C11" s="10" t="s">
        <v>121</v>
      </c>
      <c r="D11" s="10" t="s">
        <v>52</v>
      </c>
      <c r="E11" s="58">
        <v>384300</v>
      </c>
      <c r="F11" s="76"/>
      <c r="G11" s="10"/>
      <c r="H11" s="10"/>
      <c r="I11" s="10"/>
      <c r="J11" s="10"/>
      <c r="K11" s="10"/>
      <c r="L11" s="10"/>
      <c r="P11" s="24"/>
      <c r="Q11" s="26"/>
    </row>
    <row r="12" spans="1:17" x14ac:dyDescent="0.25">
      <c r="A12" s="10"/>
      <c r="B12" s="10" t="s">
        <v>124</v>
      </c>
      <c r="C12" s="10" t="s">
        <v>121</v>
      </c>
      <c r="D12" s="10" t="s">
        <v>125</v>
      </c>
      <c r="E12" s="58">
        <v>273750</v>
      </c>
      <c r="F12" s="76"/>
      <c r="G12" s="10"/>
      <c r="H12" s="10"/>
      <c r="I12" s="10"/>
      <c r="J12" s="10"/>
      <c r="K12" s="10"/>
      <c r="L12" s="10"/>
      <c r="P12" s="24"/>
      <c r="Q12" s="26"/>
    </row>
    <row r="13" spans="1:17" x14ac:dyDescent="0.25">
      <c r="A13" s="10"/>
      <c r="B13" s="10" t="s">
        <v>126</v>
      </c>
      <c r="C13" s="10" t="s">
        <v>87</v>
      </c>
      <c r="D13" s="10" t="s">
        <v>125</v>
      </c>
      <c r="E13" s="58">
        <v>109500</v>
      </c>
      <c r="F13" s="76"/>
      <c r="G13" s="10"/>
      <c r="H13" s="10"/>
      <c r="I13" s="10"/>
      <c r="J13" s="10"/>
      <c r="K13" s="10"/>
      <c r="L13" s="10"/>
      <c r="P13" s="24"/>
      <c r="Q13" s="26"/>
    </row>
    <row r="14" spans="1:17" x14ac:dyDescent="0.25">
      <c r="A14" s="10"/>
      <c r="B14" s="10" t="s">
        <v>127</v>
      </c>
      <c r="C14" s="10" t="s">
        <v>87</v>
      </c>
      <c r="D14" s="10" t="s">
        <v>125</v>
      </c>
      <c r="E14" s="58">
        <v>187500</v>
      </c>
      <c r="F14" s="76"/>
      <c r="G14" s="10"/>
      <c r="H14" s="10"/>
      <c r="I14" s="10"/>
      <c r="J14" s="10"/>
      <c r="K14" s="10"/>
      <c r="L14" s="10"/>
      <c r="P14" s="24"/>
      <c r="Q14" s="26"/>
    </row>
    <row r="15" spans="1:17" x14ac:dyDescent="0.25">
      <c r="A15" s="10"/>
      <c r="B15" s="10"/>
      <c r="C15" s="10"/>
      <c r="D15" s="10" t="s">
        <v>95</v>
      </c>
      <c r="E15" s="58">
        <f>SUM(E3:E14)</f>
        <v>9787189.75</v>
      </c>
      <c r="F15" s="62"/>
      <c r="G15" s="10"/>
      <c r="H15" s="10"/>
      <c r="I15" s="10"/>
      <c r="J15" s="10"/>
      <c r="K15" s="10"/>
      <c r="L15" s="10"/>
    </row>
    <row r="16" spans="1:17" x14ac:dyDescent="0.25">
      <c r="F16" s="27"/>
    </row>
    <row r="17" spans="1:6" x14ac:dyDescent="0.25">
      <c r="A17" s="27"/>
      <c r="B17" s="27"/>
      <c r="F17" s="27"/>
    </row>
    <row r="18" spans="1:6" x14ac:dyDescent="0.25">
      <c r="E18" s="37"/>
      <c r="F18" s="27"/>
    </row>
    <row r="19" spans="1:6" x14ac:dyDescent="0.25">
      <c r="F19" s="27"/>
    </row>
    <row r="20" spans="1:6" x14ac:dyDescent="0.25">
      <c r="F20" s="27"/>
    </row>
    <row r="21" spans="1:6" x14ac:dyDescent="0.25">
      <c r="F21" s="27"/>
    </row>
    <row r="22" spans="1:6" x14ac:dyDescent="0.25">
      <c r="F22" s="27"/>
    </row>
    <row r="23" spans="1:6" x14ac:dyDescent="0.25">
      <c r="F23" s="27"/>
    </row>
    <row r="24" spans="1:6" x14ac:dyDescent="0.25">
      <c r="F2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List</vt:lpstr>
      <vt:lpstr>Post Construction Monitoring</vt:lpstr>
      <vt:lpstr>Inlet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VanLandingham, Dena</dc:creator>
  <cp:lastModifiedBy>SpeasFrost, Shanin</cp:lastModifiedBy>
  <dcterms:created xsi:type="dcterms:W3CDTF">2015-07-23T15:58:06Z</dcterms:created>
  <dcterms:modified xsi:type="dcterms:W3CDTF">2017-06-01T18:00:37Z</dcterms:modified>
</cp:coreProperties>
</file>